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2120" windowHeight="8385" activeTab="0"/>
  </bookViews>
  <sheets>
    <sheet name="budzet 2016" sheetId="1" r:id="rId1"/>
  </sheets>
  <definedNames/>
  <calcPr fullCalcOnLoad="1"/>
</workbook>
</file>

<file path=xl/sharedStrings.xml><?xml version="1.0" encoding="utf-8"?>
<sst xmlns="http://schemas.openxmlformats.org/spreadsheetml/2006/main" count="132" uniqueCount="110">
  <si>
    <t>Наменски дотации</t>
  </si>
  <si>
    <t>Самофинансирачки активности</t>
  </si>
  <si>
    <t>Вкупно</t>
  </si>
  <si>
    <t>Neto plata</t>
  </si>
  <si>
    <t>Prevoz</t>
  </si>
  <si>
    <t>Hranarina</t>
  </si>
  <si>
    <t>Personalen danok</t>
  </si>
  <si>
    <t>Vkupno:</t>
  </si>
  <si>
    <t>PIO</t>
  </si>
  <si>
    <t>Zdravstvo</t>
  </si>
  <si>
    <t>Prof.zaboluvawe</t>
  </si>
  <si>
    <t>Vrabotuvawe</t>
  </si>
  <si>
    <t>Vodosnabduvawe</t>
  </si>
  <si>
    <t>Sevkupno za prilog6:</t>
  </si>
  <si>
    <t>Pat.vo zemj.-hranar.</t>
  </si>
  <si>
    <t>Patni tro{oci.</t>
  </si>
  <si>
    <t>Pat.vo zem.-smestuv.</t>
  </si>
  <si>
    <t>Pat.vo stran.-dnevnica</t>
  </si>
  <si>
    <t>Pat.vo stran.-patni rash.</t>
  </si>
  <si>
    <t>Pat.vo stran.-smestuv.</t>
  </si>
  <si>
    <t>Elektri~na energ.</t>
  </si>
  <si>
    <t>Vodovod i kanal.</t>
  </si>
  <si>
    <t>\ubretarina</t>
  </si>
  <si>
    <t>Renta</t>
  </si>
  <si>
    <t>Drva</t>
  </si>
  <si>
    <t>Nafta</t>
  </si>
  <si>
    <t>Po{ta</t>
  </si>
  <si>
    <t>Telefon i telef.</t>
  </si>
  <si>
    <t>Gorivo</t>
  </si>
  <si>
    <t>Reg. na mot. vozila</t>
  </si>
  <si>
    <t>Kancelar. mater.</t>
  </si>
  <si>
    <t>Spis.,vesn.i dr.izd.</t>
  </si>
  <si>
    <t>Dr. admin. raboti</t>
  </si>
  <si>
    <t>Materij. za AOP</t>
  </si>
  <si>
    <t>HTZ</t>
  </si>
  <si>
    <t>Hrana za u~enici</t>
  </si>
  <si>
    <t>Lekovi (stomat. mater.)</t>
  </si>
  <si>
    <t>Nastav.-obr.pomag.</t>
  </si>
  <si>
    <t>U~ili{en materij.</t>
  </si>
  <si>
    <t>Sredstva za hig.</t>
  </si>
  <si>
    <t>Drugi materijali</t>
  </si>
  <si>
    <t>Pop.i serv.na les.v.</t>
  </si>
  <si>
    <t>Tek.odr`.na zgrada</t>
  </si>
  <si>
    <t>Uslugi za obez. na objek.</t>
  </si>
  <si>
    <t>Dez., dezin., derat.</t>
  </si>
  <si>
    <t>Pop. i odr`. na meb.</t>
  </si>
  <si>
    <t>Pop. i odr`. na soft.</t>
  </si>
  <si>
    <t>Popr.i odr.na opr.</t>
  </si>
  <si>
    <t>Popr. na ma{ini</t>
  </si>
  <si>
    <t>Odr.na zel.povr{.</t>
  </si>
  <si>
    <t>Iznajm. na drug prostor</t>
  </si>
  <si>
    <t>Bankarska provizija</t>
  </si>
  <si>
    <t>Osig. na povreda i inval.</t>
  </si>
  <si>
    <t>Osiguruvawe</t>
  </si>
  <si>
    <t>Pravni uslugi</t>
  </si>
  <si>
    <t>Drugi zdravsvteni uslugi</t>
  </si>
  <si>
    <t>Uslugi za vonucil. akt.</t>
  </si>
  <si>
    <t>Prevoz vo obrazov.</t>
  </si>
  <si>
    <t>Dr. obrazov. uslugi</t>
  </si>
  <si>
    <t>Dr. dogovor. uslugi</t>
  </si>
  <si>
    <t>^l. vo dom. organ.</t>
  </si>
  <si>
    <t>Dr. operativ. rash.</t>
  </si>
  <si>
    <t>Sud. izvr{.</t>
  </si>
  <si>
    <t>Rekon. na del. objekti</t>
  </si>
  <si>
    <t>Rekon. na objekti</t>
  </si>
  <si>
    <t>Kanelariski mebel</t>
  </si>
  <si>
    <t>Kupuva.na u~. mebel</t>
  </si>
  <si>
    <t>Kupuv. na inf. opr.</t>
  </si>
  <si>
    <t>Kup. opr. greewe i klim.</t>
  </si>
  <si>
    <t>Kup.na dr.m.i apar.</t>
  </si>
  <si>
    <t>Knigi i u~ebnici</t>
  </si>
  <si>
    <t>Sevkupno:</t>
  </si>
  <si>
    <t>Prihodi</t>
  </si>
  <si>
    <t>Prihodi za svidetelstva</t>
  </si>
  <si>
    <t>Prihodi od god.fond</t>
  </si>
  <si>
    <t>Prihodi od ispiti</t>
  </si>
  <si>
    <t>Drugi obrazovni taksi</t>
  </si>
  <si>
    <t>Celodnevna i pred.gri`a</t>
  </si>
  <si>
    <t>Nadomestok za obroci</t>
  </si>
  <si>
    <t>Drugi pomosni aktivn.</t>
  </si>
  <si>
    <t>Prih. od bileti za kl.man.</t>
  </si>
  <si>
    <t>Taksa od uslugi</t>
  </si>
  <si>
    <t>Zakupnina od objekti</t>
  </si>
  <si>
    <t>Vkupno</t>
  </si>
  <si>
    <t>Sponzorstvo od firmi</t>
  </si>
  <si>
    <t>Ostanati nedan. Prihodi</t>
  </si>
  <si>
    <t>Prih. od minati god.</t>
  </si>
  <si>
    <t>Училиште:</t>
  </si>
  <si>
    <t>Drugi kom. Uslugi-televiz</t>
  </si>
  <si>
    <t>Dr. tro{oci za kom-intern.</t>
  </si>
  <si>
    <t>uslugi za kopirawe</t>
  </si>
  <si>
    <t>Materi za razni popravki</t>
  </si>
  <si>
    <t>Kupuvawe na mebel</t>
  </si>
  <si>
    <t>Kupuvawe na oprema</t>
  </si>
  <si>
    <t>Knigi za biblioteka</t>
  </si>
  <si>
    <t>Direktor</t>
  </si>
  <si>
    <t>____________________________</t>
  </si>
  <si>
    <t>Objavuvawe na oglas</t>
  </si>
  <si>
    <t>Saldo od 2012god.</t>
  </si>
  <si>
    <t>transferi pri penzionira</t>
  </si>
  <si>
    <t>Drugi transferi</t>
  </si>
  <si>
    <t>namenska dotacija</t>
  </si>
  <si>
    <t xml:space="preserve">                  </t>
  </si>
  <si>
    <t>konsultanski uslugi</t>
  </si>
  <si>
    <t>Kupuvawe na druga oprema</t>
  </si>
  <si>
    <r>
      <t xml:space="preserve">          </t>
    </r>
    <r>
      <rPr>
        <b/>
        <sz val="9"/>
        <rFont val="MAC C Times"/>
        <family val="1"/>
      </rPr>
      <t>Vkupno:</t>
    </r>
  </si>
  <si>
    <t>СОУ Славчо Стојменски Штип  буџет - 2021</t>
  </si>
  <si>
    <t>Буџет
2021</t>
  </si>
  <si>
    <t>Промена на
Буџет 2021</t>
  </si>
  <si>
    <t>Ребаланс Буџет 2021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</si>
</sst>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0"/>
      <name val="MAC C Times"/>
      <family val="1"/>
    </font>
    <font>
      <b/>
      <sz val="12"/>
      <name val="MAC C Times"/>
      <family val="1"/>
    </font>
    <font>
      <sz val="12"/>
      <name val="MAC C Times"/>
      <family val="1"/>
    </font>
    <font>
      <b/>
      <sz val="10"/>
      <name val="MAC C Times"/>
      <family val="1"/>
    </font>
    <font>
      <sz val="9"/>
      <name val="MAC C Times"/>
      <family val="0"/>
    </font>
    <font>
      <b/>
      <sz val="9"/>
      <name val="MAC C Times"/>
      <family val="1"/>
    </font>
    <font>
      <b/>
      <sz val="8"/>
      <name val="MAC C Times"/>
      <family val="1"/>
    </font>
    <font>
      <sz val="8"/>
      <name val="MAC C Times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MAC C Times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5" fillId="0" borderId="16" xfId="0" applyFont="1" applyBorder="1" applyAlignment="1">
      <alignment/>
    </xf>
    <xf numFmtId="3" fontId="7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10" fillId="0" borderId="20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3" fontId="10" fillId="0" borderId="23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3" fontId="10" fillId="0" borderId="20" xfId="0" applyNumberFormat="1" applyFont="1" applyBorder="1" applyAlignment="1" applyProtection="1">
      <alignment horizontal="right" vertical="center" wrapText="1"/>
      <protection locked="0"/>
    </xf>
    <xf numFmtId="3" fontId="10" fillId="0" borderId="23" xfId="0" applyNumberFormat="1" applyFont="1" applyBorder="1" applyAlignment="1" applyProtection="1">
      <alignment horizontal="right" vertical="center" wrapText="1"/>
      <protection locked="0"/>
    </xf>
    <xf numFmtId="3" fontId="10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 horizontal="right" vertical="center" wrapText="1"/>
      <protection/>
    </xf>
    <xf numFmtId="3" fontId="10" fillId="0" borderId="10" xfId="0" applyNumberFormat="1" applyFont="1" applyBorder="1" applyAlignment="1" applyProtection="1">
      <alignment horizontal="right" vertical="center"/>
      <protection/>
    </xf>
    <xf numFmtId="3" fontId="10" fillId="0" borderId="29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/>
    </xf>
    <xf numFmtId="3" fontId="10" fillId="0" borderId="0" xfId="0" applyNumberFormat="1" applyFont="1" applyBorder="1" applyAlignment="1" applyProtection="1">
      <alignment horizontal="right" vertical="center" wrapText="1"/>
      <protection locked="0"/>
    </xf>
    <xf numFmtId="3" fontId="10" fillId="0" borderId="0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3" fontId="10" fillId="0" borderId="29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/>
    </xf>
    <xf numFmtId="3" fontId="10" fillId="0" borderId="30" xfId="0" applyNumberFormat="1" applyFont="1" applyBorder="1" applyAlignment="1" applyProtection="1">
      <alignment horizontal="right" vertical="center" wrapText="1"/>
      <protection locked="0"/>
    </xf>
    <xf numFmtId="3" fontId="10" fillId="0" borderId="30" xfId="0" applyNumberFormat="1" applyFont="1" applyBorder="1" applyAlignment="1">
      <alignment horizontal="right" vertical="center" wrapText="1"/>
    </xf>
    <xf numFmtId="3" fontId="10" fillId="0" borderId="31" xfId="0" applyNumberFormat="1" applyFont="1" applyBorder="1" applyAlignment="1" applyProtection="1">
      <alignment horizontal="right" vertical="center" wrapText="1"/>
      <protection locked="0"/>
    </xf>
    <xf numFmtId="3" fontId="10" fillId="0" borderId="31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2" fillId="0" borderId="33" xfId="0" applyFont="1" applyBorder="1" applyAlignment="1">
      <alignment/>
    </xf>
    <xf numFmtId="3" fontId="10" fillId="0" borderId="34" xfId="0" applyNumberFormat="1" applyFont="1" applyBorder="1" applyAlignment="1">
      <alignment horizontal="right" vertical="center" wrapText="1"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/>
    </xf>
    <xf numFmtId="3" fontId="10" fillId="0" borderId="35" xfId="0" applyNumberFormat="1" applyFont="1" applyBorder="1" applyAlignment="1" applyProtection="1">
      <alignment horizontal="right" vertical="center" wrapText="1"/>
      <protection locked="0"/>
    </xf>
    <xf numFmtId="3" fontId="10" fillId="0" borderId="35" xfId="0" applyNumberFormat="1" applyFont="1" applyBorder="1" applyAlignment="1">
      <alignment horizontal="right"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/>
      <protection locked="0"/>
    </xf>
    <xf numFmtId="3" fontId="9" fillId="0" borderId="29" xfId="0" applyNumberFormat="1" applyFont="1" applyBorder="1" applyAlignment="1" applyProtection="1">
      <alignment horizontal="right" vertical="center" wrapText="1"/>
      <protection locked="0"/>
    </xf>
    <xf numFmtId="3" fontId="9" fillId="0" borderId="29" xfId="0" applyNumberFormat="1" applyFont="1" applyBorder="1" applyAlignment="1" applyProtection="1">
      <alignment horizontal="right" vertical="center"/>
      <protection locked="0"/>
    </xf>
    <xf numFmtId="3" fontId="7" fillId="0" borderId="3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 applyProtection="1">
      <alignment horizontal="right" vertical="center"/>
      <protection/>
    </xf>
    <xf numFmtId="3" fontId="10" fillId="0" borderId="3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0" fillId="0" borderId="36" xfId="0" applyNumberFormat="1" applyFont="1" applyBorder="1" applyAlignment="1">
      <alignment horizontal="right" vertical="center" wrapText="1"/>
    </xf>
    <xf numFmtId="3" fontId="10" fillId="0" borderId="37" xfId="0" applyNumberFormat="1" applyFont="1" applyBorder="1" applyAlignment="1" applyProtection="1">
      <alignment horizontal="right" vertical="center"/>
      <protection/>
    </xf>
    <xf numFmtId="3" fontId="7" fillId="0" borderId="3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" fontId="10" fillId="0" borderId="0" xfId="0" applyNumberFormat="1" applyFont="1" applyBorder="1" applyAlignment="1" applyProtection="1">
      <alignment horizontal="right" vertical="center"/>
      <protection/>
    </xf>
    <xf numFmtId="3" fontId="10" fillId="0" borderId="37" xfId="0" applyNumberFormat="1" applyFont="1" applyBorder="1" applyAlignment="1">
      <alignment horizontal="right" vertical="center" wrapText="1"/>
    </xf>
    <xf numFmtId="3" fontId="10" fillId="0" borderId="39" xfId="0" applyNumberFormat="1" applyFont="1" applyBorder="1" applyAlignment="1">
      <alignment horizontal="right" vertical="center" wrapText="1"/>
    </xf>
    <xf numFmtId="3" fontId="10" fillId="0" borderId="27" xfId="0" applyNumberFormat="1" applyFont="1" applyBorder="1" applyAlignment="1">
      <alignment horizontal="right" vertical="center" wrapText="1"/>
    </xf>
    <xf numFmtId="3" fontId="10" fillId="0" borderId="40" xfId="0" applyNumberFormat="1" applyFont="1" applyBorder="1" applyAlignment="1">
      <alignment horizontal="right" vertical="center" wrapText="1"/>
    </xf>
    <xf numFmtId="3" fontId="10" fillId="0" borderId="41" xfId="0" applyNumberFormat="1" applyFont="1" applyBorder="1" applyAlignment="1">
      <alignment horizontal="right" vertical="center" wrapText="1"/>
    </xf>
    <xf numFmtId="3" fontId="10" fillId="0" borderId="23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" fontId="7" fillId="0" borderId="42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/>
    </xf>
    <xf numFmtId="3" fontId="8" fillId="0" borderId="44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3" fontId="7" fillId="0" borderId="45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7" fillId="0" borderId="17" xfId="0" applyNumberFormat="1" applyFont="1" applyBorder="1" applyAlignment="1">
      <alignment horizontal="right" vertical="center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3" xfId="0" applyFont="1" applyBorder="1" applyAlignment="1">
      <alignment/>
    </xf>
    <xf numFmtId="3" fontId="7" fillId="0" borderId="15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12" fillId="0" borderId="5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0"/>
  <sheetViews>
    <sheetView tabSelected="1" zoomScalePageLayoutView="0" workbookViewId="0" topLeftCell="A1">
      <selection activeCell="J183" sqref="J183"/>
    </sheetView>
  </sheetViews>
  <sheetFormatPr defaultColWidth="9.140625" defaultRowHeight="12.75"/>
  <cols>
    <col min="1" max="1" width="7.140625" style="2" customWidth="1"/>
    <col min="2" max="2" width="23.57421875" style="2" customWidth="1"/>
    <col min="3" max="4" width="10.7109375" style="2" customWidth="1"/>
    <col min="5" max="5" width="10.7109375" style="16" customWidth="1"/>
    <col min="6" max="7" width="10.7109375" style="2" customWidth="1"/>
    <col min="8" max="8" width="10.7109375" style="16" customWidth="1"/>
    <col min="9" max="10" width="10.7109375" style="2" customWidth="1"/>
    <col min="11" max="11" width="10.7109375" style="16" customWidth="1"/>
    <col min="12" max="16384" width="9.140625" style="2" customWidth="1"/>
  </cols>
  <sheetData>
    <row r="1" spans="1:11" ht="18.75" customHeight="1" thickBot="1">
      <c r="A1" s="140" t="s">
        <v>87</v>
      </c>
      <c r="B1" s="141"/>
      <c r="C1" s="142" t="s">
        <v>106</v>
      </c>
      <c r="D1" s="142"/>
      <c r="E1" s="142"/>
      <c r="F1" s="142"/>
      <c r="G1" s="142"/>
      <c r="H1" s="142"/>
      <c r="I1" s="142"/>
      <c r="J1" s="142"/>
      <c r="K1" s="143"/>
    </row>
    <row r="2" spans="1:11" ht="24.75" customHeight="1">
      <c r="A2" s="1"/>
      <c r="B2" s="1"/>
      <c r="C2" s="144" t="s">
        <v>0</v>
      </c>
      <c r="D2" s="144"/>
      <c r="E2" s="144"/>
      <c r="F2" s="144" t="s">
        <v>1</v>
      </c>
      <c r="G2" s="144"/>
      <c r="H2" s="144"/>
      <c r="I2" s="144" t="s">
        <v>2</v>
      </c>
      <c r="J2" s="144"/>
      <c r="K2" s="144"/>
    </row>
    <row r="3" spans="1:11" ht="24.75" customHeight="1">
      <c r="A3" s="3"/>
      <c r="B3" s="3"/>
      <c r="C3" s="18" t="s">
        <v>107</v>
      </c>
      <c r="D3" s="18" t="s">
        <v>108</v>
      </c>
      <c r="E3" s="18" t="s">
        <v>109</v>
      </c>
      <c r="F3" s="18" t="s">
        <v>107</v>
      </c>
      <c r="G3" s="18" t="s">
        <v>108</v>
      </c>
      <c r="H3" s="18" t="s">
        <v>109</v>
      </c>
      <c r="I3" s="18" t="s">
        <v>107</v>
      </c>
      <c r="J3" s="18" t="s">
        <v>108</v>
      </c>
      <c r="K3" s="18" t="s">
        <v>109</v>
      </c>
    </row>
    <row r="4" spans="1:11" ht="15.75" customHeight="1">
      <c r="A4" s="4">
        <v>401130</v>
      </c>
      <c r="B4" s="5" t="s">
        <v>3</v>
      </c>
      <c r="C4" s="117">
        <v>18198012</v>
      </c>
      <c r="D4" s="45"/>
      <c r="E4" s="19">
        <f>SUM(C4:D4)</f>
        <v>18198012</v>
      </c>
      <c r="F4" s="45"/>
      <c r="G4" s="45"/>
      <c r="H4" s="19">
        <f>SUM(F4:G4)</f>
        <v>0</v>
      </c>
      <c r="I4" s="19">
        <f>C4+F4</f>
        <v>18198012</v>
      </c>
      <c r="J4" s="19">
        <f>D4+G4</f>
        <v>0</v>
      </c>
      <c r="K4" s="19">
        <f>E4+H4</f>
        <v>18198012</v>
      </c>
    </row>
    <row r="5" spans="1:11" ht="15.75" customHeight="1">
      <c r="A5" s="4">
        <v>401310</v>
      </c>
      <c r="B5" s="5" t="s">
        <v>4</v>
      </c>
      <c r="C5" s="116">
        <v>0</v>
      </c>
      <c r="D5" s="45"/>
      <c r="E5" s="19">
        <f aca="true" t="shared" si="0" ref="E5:E68">SUM(C5:D5)</f>
        <v>0</v>
      </c>
      <c r="F5" s="45"/>
      <c r="G5" s="45"/>
      <c r="H5" s="19">
        <f aca="true" t="shared" si="1" ref="H5:H68">SUM(F5:G5)</f>
        <v>0</v>
      </c>
      <c r="I5" s="19">
        <f aca="true" t="shared" si="2" ref="I5:K68">C5+F5</f>
        <v>0</v>
      </c>
      <c r="J5" s="19">
        <f t="shared" si="2"/>
        <v>0</v>
      </c>
      <c r="K5" s="19">
        <f t="shared" si="2"/>
        <v>0</v>
      </c>
    </row>
    <row r="6" spans="1:11" ht="15.75" customHeight="1">
      <c r="A6" s="4">
        <v>401320</v>
      </c>
      <c r="B6" s="5" t="s">
        <v>5</v>
      </c>
      <c r="C6" s="116">
        <v>0</v>
      </c>
      <c r="D6" s="45"/>
      <c r="E6" s="19">
        <f t="shared" si="0"/>
        <v>0</v>
      </c>
      <c r="F6" s="45"/>
      <c r="G6" s="45"/>
      <c r="H6" s="19">
        <f t="shared" si="1"/>
        <v>0</v>
      </c>
      <c r="I6" s="19">
        <f t="shared" si="2"/>
        <v>0</v>
      </c>
      <c r="J6" s="19">
        <f t="shared" si="2"/>
        <v>0</v>
      </c>
      <c r="K6" s="19">
        <f t="shared" si="2"/>
        <v>0</v>
      </c>
    </row>
    <row r="7" spans="1:11" ht="15.75" customHeight="1">
      <c r="A7" s="4">
        <v>401510</v>
      </c>
      <c r="B7" s="5" t="s">
        <v>6</v>
      </c>
      <c r="C7" s="117">
        <v>1407672</v>
      </c>
      <c r="D7" s="45"/>
      <c r="E7" s="19">
        <f t="shared" si="0"/>
        <v>1407672</v>
      </c>
      <c r="F7" s="45"/>
      <c r="G7" s="45"/>
      <c r="H7" s="19">
        <f t="shared" si="1"/>
        <v>0</v>
      </c>
      <c r="I7" s="19">
        <f t="shared" si="2"/>
        <v>1407672</v>
      </c>
      <c r="J7" s="19">
        <f t="shared" si="2"/>
        <v>0</v>
      </c>
      <c r="K7" s="19">
        <f t="shared" si="2"/>
        <v>1407672</v>
      </c>
    </row>
    <row r="8" spans="1:11" ht="15.75" customHeight="1">
      <c r="A8" s="48"/>
      <c r="B8" s="49"/>
      <c r="C8" s="45"/>
      <c r="D8" s="45"/>
      <c r="E8" s="19">
        <f t="shared" si="0"/>
        <v>0</v>
      </c>
      <c r="F8" s="45"/>
      <c r="G8" s="45"/>
      <c r="H8" s="19">
        <f t="shared" si="1"/>
        <v>0</v>
      </c>
      <c r="I8" s="19">
        <f t="shared" si="2"/>
        <v>0</v>
      </c>
      <c r="J8" s="19">
        <f t="shared" si="2"/>
        <v>0</v>
      </c>
      <c r="K8" s="19">
        <f t="shared" si="2"/>
        <v>0</v>
      </c>
    </row>
    <row r="9" spans="1:11" ht="15.75" customHeight="1">
      <c r="A9" s="48"/>
      <c r="B9" s="49"/>
      <c r="C9" s="45"/>
      <c r="D9" s="45"/>
      <c r="E9" s="19">
        <f t="shared" si="0"/>
        <v>0</v>
      </c>
      <c r="F9" s="45"/>
      <c r="G9" s="45"/>
      <c r="H9" s="19">
        <f t="shared" si="1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</row>
    <row r="10" spans="1:11" ht="15.75" customHeight="1">
      <c r="A10" s="50"/>
      <c r="B10" s="50"/>
      <c r="C10" s="45"/>
      <c r="D10" s="45"/>
      <c r="E10" s="19">
        <f t="shared" si="0"/>
        <v>0</v>
      </c>
      <c r="F10" s="45"/>
      <c r="G10" s="45"/>
      <c r="H10" s="19">
        <f t="shared" si="1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</row>
    <row r="11" spans="1:11" ht="15.75" customHeight="1">
      <c r="A11" s="136" t="s">
        <v>7</v>
      </c>
      <c r="B11" s="137"/>
      <c r="C11" s="19">
        <f>SUM(C4:C10)</f>
        <v>19605684</v>
      </c>
      <c r="D11" s="19">
        <f aca="true" t="shared" si="3" ref="D11:K11">SUM(D4:D10)</f>
        <v>0</v>
      </c>
      <c r="E11" s="19">
        <f t="shared" si="3"/>
        <v>19605684</v>
      </c>
      <c r="F11" s="19">
        <f t="shared" si="3"/>
        <v>0</v>
      </c>
      <c r="G11" s="19">
        <f t="shared" si="3"/>
        <v>0</v>
      </c>
      <c r="H11" s="19">
        <f t="shared" si="3"/>
        <v>0</v>
      </c>
      <c r="I11" s="19">
        <f t="shared" si="3"/>
        <v>19605684</v>
      </c>
      <c r="J11" s="19">
        <f t="shared" si="3"/>
        <v>0</v>
      </c>
      <c r="K11" s="19">
        <f t="shared" si="3"/>
        <v>19605684</v>
      </c>
    </row>
    <row r="12" spans="1:11" ht="15.75" customHeight="1">
      <c r="A12" s="4">
        <v>402110</v>
      </c>
      <c r="B12" s="5" t="s">
        <v>8</v>
      </c>
      <c r="C12" s="118">
        <v>5119320</v>
      </c>
      <c r="D12" s="45"/>
      <c r="E12" s="19">
        <f t="shared" si="0"/>
        <v>5119320</v>
      </c>
      <c r="F12" s="45"/>
      <c r="G12" s="45"/>
      <c r="H12" s="19">
        <f t="shared" si="1"/>
        <v>0</v>
      </c>
      <c r="I12" s="19">
        <f t="shared" si="2"/>
        <v>5119320</v>
      </c>
      <c r="J12" s="19">
        <f t="shared" si="2"/>
        <v>0</v>
      </c>
      <c r="K12" s="19">
        <f t="shared" si="2"/>
        <v>5119320</v>
      </c>
    </row>
    <row r="13" spans="1:11" ht="15.75" customHeight="1">
      <c r="A13" s="4">
        <v>402210</v>
      </c>
      <c r="B13" s="5" t="s">
        <v>9</v>
      </c>
      <c r="C13" s="118">
        <v>2042280</v>
      </c>
      <c r="D13" s="45"/>
      <c r="E13" s="19">
        <f t="shared" si="0"/>
        <v>2042280</v>
      </c>
      <c r="F13" s="45"/>
      <c r="G13" s="45"/>
      <c r="H13" s="19">
        <f t="shared" si="1"/>
        <v>0</v>
      </c>
      <c r="I13" s="19">
        <f t="shared" si="2"/>
        <v>2042280</v>
      </c>
      <c r="J13" s="19">
        <f t="shared" si="2"/>
        <v>0</v>
      </c>
      <c r="K13" s="19">
        <f t="shared" si="2"/>
        <v>2042280</v>
      </c>
    </row>
    <row r="14" spans="1:11" ht="15.75" customHeight="1">
      <c r="A14" s="4">
        <v>402220</v>
      </c>
      <c r="B14" s="5" t="s">
        <v>10</v>
      </c>
      <c r="C14" s="118">
        <v>326724</v>
      </c>
      <c r="D14" s="45"/>
      <c r="E14" s="19">
        <f t="shared" si="0"/>
        <v>326724</v>
      </c>
      <c r="F14" s="45"/>
      <c r="G14" s="45"/>
      <c r="H14" s="19">
        <f t="shared" si="1"/>
        <v>0</v>
      </c>
      <c r="I14" s="19">
        <f t="shared" si="2"/>
        <v>326724</v>
      </c>
      <c r="J14" s="19">
        <f t="shared" si="2"/>
        <v>0</v>
      </c>
      <c r="K14" s="19">
        <f t="shared" si="2"/>
        <v>326724</v>
      </c>
    </row>
    <row r="15" spans="1:11" ht="15.75" customHeight="1">
      <c r="A15" s="4">
        <v>402310</v>
      </c>
      <c r="B15" s="5" t="s">
        <v>11</v>
      </c>
      <c r="C15" s="118">
        <v>136152</v>
      </c>
      <c r="D15" s="45"/>
      <c r="E15" s="19">
        <f t="shared" si="0"/>
        <v>136152</v>
      </c>
      <c r="F15" s="45"/>
      <c r="G15" s="45"/>
      <c r="H15" s="19">
        <f t="shared" si="1"/>
        <v>0</v>
      </c>
      <c r="I15" s="19">
        <f t="shared" si="2"/>
        <v>136152</v>
      </c>
      <c r="J15" s="19">
        <f t="shared" si="2"/>
        <v>0</v>
      </c>
      <c r="K15" s="19">
        <f t="shared" si="2"/>
        <v>136152</v>
      </c>
    </row>
    <row r="16" spans="1:11" ht="15.75" customHeight="1">
      <c r="A16" s="48"/>
      <c r="B16" s="49"/>
      <c r="C16" s="45"/>
      <c r="D16" s="45"/>
      <c r="E16" s="19">
        <f t="shared" si="0"/>
        <v>0</v>
      </c>
      <c r="F16" s="45"/>
      <c r="G16" s="45"/>
      <c r="H16" s="19">
        <f t="shared" si="1"/>
        <v>0</v>
      </c>
      <c r="I16" s="19">
        <f t="shared" si="2"/>
        <v>0</v>
      </c>
      <c r="J16" s="19">
        <f t="shared" si="2"/>
        <v>0</v>
      </c>
      <c r="K16" s="19">
        <f t="shared" si="2"/>
        <v>0</v>
      </c>
    </row>
    <row r="17" spans="1:11" ht="15.75" customHeight="1">
      <c r="A17" s="48"/>
      <c r="B17" s="49"/>
      <c r="C17" s="45"/>
      <c r="D17" s="45"/>
      <c r="E17" s="19">
        <f t="shared" si="0"/>
        <v>0</v>
      </c>
      <c r="F17" s="45"/>
      <c r="G17" s="45"/>
      <c r="H17" s="19">
        <f t="shared" si="1"/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</row>
    <row r="18" spans="1:11" ht="15.75" customHeight="1">
      <c r="A18" s="50"/>
      <c r="B18" s="50"/>
      <c r="C18" s="45"/>
      <c r="D18" s="45"/>
      <c r="E18" s="19">
        <f t="shared" si="0"/>
        <v>0</v>
      </c>
      <c r="F18" s="45"/>
      <c r="G18" s="45"/>
      <c r="H18" s="19">
        <f t="shared" si="1"/>
        <v>0</v>
      </c>
      <c r="I18" s="19">
        <f t="shared" si="2"/>
        <v>0</v>
      </c>
      <c r="J18" s="19">
        <f t="shared" si="2"/>
        <v>0</v>
      </c>
      <c r="K18" s="19">
        <f t="shared" si="2"/>
        <v>0</v>
      </c>
    </row>
    <row r="19" spans="1:11" ht="15.75" customHeight="1">
      <c r="A19" s="136" t="s">
        <v>7</v>
      </c>
      <c r="B19" s="137"/>
      <c r="C19" s="58">
        <f aca="true" t="shared" si="4" ref="C19:H19">SUM(C12:C18)</f>
        <v>7624476</v>
      </c>
      <c r="D19" s="58">
        <f t="shared" si="4"/>
        <v>0</v>
      </c>
      <c r="E19" s="19">
        <f t="shared" si="4"/>
        <v>7624476</v>
      </c>
      <c r="F19" s="58">
        <f t="shared" si="4"/>
        <v>0</v>
      </c>
      <c r="G19" s="58">
        <f t="shared" si="4"/>
        <v>0</v>
      </c>
      <c r="H19" s="19">
        <f t="shared" si="4"/>
        <v>0</v>
      </c>
      <c r="I19" s="19">
        <f t="shared" si="2"/>
        <v>7624476</v>
      </c>
      <c r="J19" s="19">
        <f t="shared" si="2"/>
        <v>0</v>
      </c>
      <c r="K19" s="19">
        <f t="shared" si="2"/>
        <v>7624476</v>
      </c>
    </row>
    <row r="20" spans="1:11" ht="15.75" customHeight="1">
      <c r="A20" s="6">
        <v>403110</v>
      </c>
      <c r="B20" s="5" t="s">
        <v>12</v>
      </c>
      <c r="C20" s="45"/>
      <c r="D20" s="45"/>
      <c r="E20" s="19">
        <f t="shared" si="0"/>
        <v>0</v>
      </c>
      <c r="F20" s="45"/>
      <c r="G20" s="45"/>
      <c r="H20" s="19">
        <f t="shared" si="1"/>
        <v>0</v>
      </c>
      <c r="I20" s="19">
        <f t="shared" si="2"/>
        <v>0</v>
      </c>
      <c r="J20" s="19">
        <f t="shared" si="2"/>
        <v>0</v>
      </c>
      <c r="K20" s="19">
        <f t="shared" si="2"/>
        <v>0</v>
      </c>
    </row>
    <row r="21" spans="1:11" ht="15.75" customHeight="1">
      <c r="A21" s="51"/>
      <c r="B21" s="49"/>
      <c r="C21" s="45"/>
      <c r="D21" s="45"/>
      <c r="E21" s="19">
        <f t="shared" si="0"/>
        <v>0</v>
      </c>
      <c r="F21" s="45"/>
      <c r="G21" s="45"/>
      <c r="H21" s="19">
        <f t="shared" si="1"/>
        <v>0</v>
      </c>
      <c r="I21" s="19">
        <f t="shared" si="2"/>
        <v>0</v>
      </c>
      <c r="J21" s="19">
        <f t="shared" si="2"/>
        <v>0</v>
      </c>
      <c r="K21" s="19">
        <f t="shared" si="2"/>
        <v>0</v>
      </c>
    </row>
    <row r="22" spans="1:11" ht="15.75" customHeight="1">
      <c r="A22" s="51"/>
      <c r="B22" s="49"/>
      <c r="C22" s="45"/>
      <c r="D22" s="45"/>
      <c r="E22" s="19">
        <f t="shared" si="0"/>
        <v>0</v>
      </c>
      <c r="F22" s="45"/>
      <c r="G22" s="45"/>
      <c r="H22" s="19">
        <f t="shared" si="1"/>
        <v>0</v>
      </c>
      <c r="I22" s="19">
        <f t="shared" si="2"/>
        <v>0</v>
      </c>
      <c r="J22" s="19">
        <f t="shared" si="2"/>
        <v>0</v>
      </c>
      <c r="K22" s="19">
        <f t="shared" si="2"/>
        <v>0</v>
      </c>
    </row>
    <row r="23" spans="1:11" ht="15.75" customHeight="1">
      <c r="A23" s="50"/>
      <c r="B23" s="50"/>
      <c r="C23" s="45"/>
      <c r="D23" s="45"/>
      <c r="E23" s="19">
        <f t="shared" si="0"/>
        <v>0</v>
      </c>
      <c r="F23" s="45"/>
      <c r="G23" s="45"/>
      <c r="H23" s="19">
        <f t="shared" si="1"/>
        <v>0</v>
      </c>
      <c r="I23" s="19">
        <f t="shared" si="2"/>
        <v>0</v>
      </c>
      <c r="J23" s="19">
        <f t="shared" si="2"/>
        <v>0</v>
      </c>
      <c r="K23" s="19">
        <f t="shared" si="2"/>
        <v>0</v>
      </c>
    </row>
    <row r="24" spans="1:11" ht="15.75" customHeight="1">
      <c r="A24" s="136" t="s">
        <v>7</v>
      </c>
      <c r="B24" s="137"/>
      <c r="C24" s="58">
        <v>0</v>
      </c>
      <c r="D24" s="58">
        <f>SUM(D20:D23)</f>
        <v>0</v>
      </c>
      <c r="E24" s="19">
        <v>0</v>
      </c>
      <c r="F24" s="58">
        <f>SUM(F20:F23)</f>
        <v>0</v>
      </c>
      <c r="G24" s="58">
        <f>SUM(G20:G23)</f>
        <v>0</v>
      </c>
      <c r="H24" s="19">
        <f>SUM(H20:H23)</f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</row>
    <row r="25" spans="1:11" ht="15.75" customHeight="1">
      <c r="A25" s="3"/>
      <c r="B25" s="3"/>
      <c r="C25" s="45"/>
      <c r="D25" s="45"/>
      <c r="E25" s="19"/>
      <c r="F25" s="45"/>
      <c r="G25" s="45"/>
      <c r="H25" s="19"/>
      <c r="I25" s="19"/>
      <c r="J25" s="19"/>
      <c r="K25" s="19"/>
    </row>
    <row r="26" spans="1:11" ht="15.75" customHeight="1">
      <c r="A26" s="138" t="s">
        <v>13</v>
      </c>
      <c r="B26" s="139"/>
      <c r="C26" s="58">
        <f>SUM(E24,E19,C11)</f>
        <v>27230160</v>
      </c>
      <c r="D26" s="58">
        <f>SUM(D24,D19,D11)</f>
        <v>0</v>
      </c>
      <c r="E26" s="19">
        <f>SUM(E24,E19,C11)</f>
        <v>27230160</v>
      </c>
      <c r="F26" s="58">
        <f>SUM(F24,F19,F11)</f>
        <v>0</v>
      </c>
      <c r="G26" s="58">
        <f>SUM(G24,G19,G11)</f>
        <v>0</v>
      </c>
      <c r="H26" s="19">
        <f>SUM(H24,H19,H11)</f>
        <v>0</v>
      </c>
      <c r="I26" s="19">
        <f t="shared" si="2"/>
        <v>27230160</v>
      </c>
      <c r="J26" s="19">
        <f t="shared" si="2"/>
        <v>0</v>
      </c>
      <c r="K26" s="19">
        <f t="shared" si="2"/>
        <v>27230160</v>
      </c>
    </row>
    <row r="27" spans="1:11" ht="15.75" customHeight="1">
      <c r="A27" s="3"/>
      <c r="B27" s="3"/>
      <c r="C27" s="46"/>
      <c r="D27" s="46"/>
      <c r="E27" s="19"/>
      <c r="F27" s="46"/>
      <c r="G27" s="46"/>
      <c r="H27" s="19"/>
      <c r="I27" s="19"/>
      <c r="J27" s="19"/>
      <c r="K27" s="19"/>
    </row>
    <row r="28" spans="1:11" ht="15.75">
      <c r="A28" s="7">
        <v>420110</v>
      </c>
      <c r="B28" s="5" t="s">
        <v>14</v>
      </c>
      <c r="C28" s="46"/>
      <c r="D28" s="46"/>
      <c r="E28" s="19">
        <f t="shared" si="0"/>
        <v>0</v>
      </c>
      <c r="F28" s="46"/>
      <c r="G28" s="46"/>
      <c r="H28" s="19">
        <f t="shared" si="1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</row>
    <row r="29" spans="1:11" ht="15.75">
      <c r="A29" s="7">
        <v>420120</v>
      </c>
      <c r="B29" s="5" t="s">
        <v>15</v>
      </c>
      <c r="C29" s="46">
        <v>0</v>
      </c>
      <c r="D29" s="46"/>
      <c r="E29" s="19">
        <f t="shared" si="0"/>
        <v>0</v>
      </c>
      <c r="F29" s="46">
        <v>30000</v>
      </c>
      <c r="G29" s="46"/>
      <c r="H29" s="19">
        <f t="shared" si="1"/>
        <v>30000</v>
      </c>
      <c r="I29" s="19">
        <f t="shared" si="2"/>
        <v>30000</v>
      </c>
      <c r="J29" s="19">
        <f t="shared" si="2"/>
        <v>0</v>
      </c>
      <c r="K29" s="19">
        <f t="shared" si="2"/>
        <v>30000</v>
      </c>
    </row>
    <row r="30" spans="1:11" ht="15.75">
      <c r="A30" s="7">
        <v>420130</v>
      </c>
      <c r="B30" s="5" t="s">
        <v>16</v>
      </c>
      <c r="C30" s="46"/>
      <c r="D30" s="46"/>
      <c r="E30" s="19">
        <f t="shared" si="0"/>
        <v>0</v>
      </c>
      <c r="F30" s="46"/>
      <c r="G30" s="46"/>
      <c r="H30" s="19">
        <f t="shared" si="1"/>
        <v>0</v>
      </c>
      <c r="I30" s="19">
        <f t="shared" si="2"/>
        <v>0</v>
      </c>
      <c r="J30" s="19">
        <f t="shared" si="2"/>
        <v>0</v>
      </c>
      <c r="K30" s="19">
        <f t="shared" si="2"/>
        <v>0</v>
      </c>
    </row>
    <row r="31" spans="1:11" ht="15.75">
      <c r="A31" s="7">
        <v>420210</v>
      </c>
      <c r="B31" s="5" t="s">
        <v>17</v>
      </c>
      <c r="C31" s="46"/>
      <c r="D31" s="46"/>
      <c r="E31" s="19">
        <f t="shared" si="0"/>
        <v>0</v>
      </c>
      <c r="F31" s="46"/>
      <c r="G31" s="46"/>
      <c r="H31" s="19">
        <f t="shared" si="1"/>
        <v>0</v>
      </c>
      <c r="I31" s="19">
        <f t="shared" si="2"/>
        <v>0</v>
      </c>
      <c r="J31" s="19">
        <f t="shared" si="2"/>
        <v>0</v>
      </c>
      <c r="K31" s="19">
        <f t="shared" si="2"/>
        <v>0</v>
      </c>
    </row>
    <row r="32" spans="1:11" ht="15.75">
      <c r="A32" s="7">
        <v>420220</v>
      </c>
      <c r="B32" s="5" t="s">
        <v>18</v>
      </c>
      <c r="C32" s="46"/>
      <c r="D32" s="46"/>
      <c r="E32" s="19">
        <f t="shared" si="0"/>
        <v>0</v>
      </c>
      <c r="F32" s="46"/>
      <c r="G32" s="46"/>
      <c r="H32" s="19">
        <f t="shared" si="1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</row>
    <row r="33" spans="1:11" ht="15.75">
      <c r="A33" s="7">
        <v>420230</v>
      </c>
      <c r="B33" s="5" t="s">
        <v>19</v>
      </c>
      <c r="C33" s="46"/>
      <c r="D33" s="46"/>
      <c r="E33" s="19">
        <f t="shared" si="0"/>
        <v>0</v>
      </c>
      <c r="F33" s="46"/>
      <c r="G33" s="46"/>
      <c r="H33" s="19">
        <f t="shared" si="1"/>
        <v>0</v>
      </c>
      <c r="I33" s="19">
        <f t="shared" si="2"/>
        <v>0</v>
      </c>
      <c r="J33" s="19">
        <f t="shared" si="2"/>
        <v>0</v>
      </c>
      <c r="K33" s="19">
        <f t="shared" si="2"/>
        <v>0</v>
      </c>
    </row>
    <row r="34" spans="1:11" ht="15.75">
      <c r="A34" s="52"/>
      <c r="B34" s="49"/>
      <c r="C34" s="46"/>
      <c r="D34" s="46"/>
      <c r="E34" s="19">
        <f t="shared" si="0"/>
        <v>0</v>
      </c>
      <c r="F34" s="46"/>
      <c r="G34" s="46"/>
      <c r="H34" s="19">
        <f t="shared" si="1"/>
        <v>0</v>
      </c>
      <c r="I34" s="19">
        <f t="shared" si="2"/>
        <v>0</v>
      </c>
      <c r="J34" s="19">
        <f t="shared" si="2"/>
        <v>0</v>
      </c>
      <c r="K34" s="19">
        <f t="shared" si="2"/>
        <v>0</v>
      </c>
    </row>
    <row r="35" spans="1:11" ht="15.75">
      <c r="A35" s="52"/>
      <c r="B35" s="49"/>
      <c r="C35" s="46"/>
      <c r="D35" s="46"/>
      <c r="E35" s="19">
        <f t="shared" si="0"/>
        <v>0</v>
      </c>
      <c r="F35" s="46"/>
      <c r="G35" s="46"/>
      <c r="H35" s="19">
        <f t="shared" si="1"/>
        <v>0</v>
      </c>
      <c r="I35" s="19">
        <f t="shared" si="2"/>
        <v>0</v>
      </c>
      <c r="J35" s="19">
        <f t="shared" si="2"/>
        <v>0</v>
      </c>
      <c r="K35" s="19">
        <f t="shared" si="2"/>
        <v>0</v>
      </c>
    </row>
    <row r="36" spans="1:11" ht="15.75">
      <c r="A36" s="52"/>
      <c r="B36" s="49"/>
      <c r="C36" s="45"/>
      <c r="D36" s="45"/>
      <c r="E36" s="19">
        <f t="shared" si="0"/>
        <v>0</v>
      </c>
      <c r="F36" s="45"/>
      <c r="G36" s="47"/>
      <c r="H36" s="19">
        <f t="shared" si="1"/>
        <v>0</v>
      </c>
      <c r="I36" s="19">
        <f t="shared" si="2"/>
        <v>0</v>
      </c>
      <c r="J36" s="19">
        <f t="shared" si="2"/>
        <v>0</v>
      </c>
      <c r="K36" s="19">
        <f t="shared" si="2"/>
        <v>0</v>
      </c>
    </row>
    <row r="37" spans="1:11" ht="15.75">
      <c r="A37" s="133" t="s">
        <v>7</v>
      </c>
      <c r="B37" s="133"/>
      <c r="C37" s="59">
        <f aca="true" t="shared" si="5" ref="C37:H37">SUM(C28:C36)</f>
        <v>0</v>
      </c>
      <c r="D37" s="59">
        <f t="shared" si="5"/>
        <v>0</v>
      </c>
      <c r="E37" s="17">
        <f t="shared" si="5"/>
        <v>0</v>
      </c>
      <c r="F37" s="59">
        <f t="shared" si="5"/>
        <v>30000</v>
      </c>
      <c r="G37" s="59">
        <f t="shared" si="5"/>
        <v>0</v>
      </c>
      <c r="H37" s="17">
        <f t="shared" si="5"/>
        <v>30000</v>
      </c>
      <c r="I37" s="19">
        <f t="shared" si="2"/>
        <v>30000</v>
      </c>
      <c r="J37" s="19">
        <f t="shared" si="2"/>
        <v>0</v>
      </c>
      <c r="K37" s="19">
        <f t="shared" si="2"/>
        <v>30000</v>
      </c>
    </row>
    <row r="38" spans="1:11" ht="15.75">
      <c r="A38" s="7">
        <v>421110</v>
      </c>
      <c r="B38" s="5" t="s">
        <v>20</v>
      </c>
      <c r="C38" s="46">
        <v>450000</v>
      </c>
      <c r="D38" s="46"/>
      <c r="E38" s="19">
        <f t="shared" si="0"/>
        <v>450000</v>
      </c>
      <c r="F38" s="46"/>
      <c r="G38" s="46"/>
      <c r="H38" s="19">
        <f t="shared" si="1"/>
        <v>0</v>
      </c>
      <c r="I38" s="19">
        <f t="shared" si="2"/>
        <v>450000</v>
      </c>
      <c r="J38" s="19">
        <f t="shared" si="2"/>
        <v>0</v>
      </c>
      <c r="K38" s="19">
        <f t="shared" si="2"/>
        <v>450000</v>
      </c>
    </row>
    <row r="39" spans="1:11" ht="15.75">
      <c r="A39" s="7">
        <v>421120</v>
      </c>
      <c r="B39" s="5" t="s">
        <v>21</v>
      </c>
      <c r="C39" s="46">
        <v>250000</v>
      </c>
      <c r="D39" s="46"/>
      <c r="E39" s="19">
        <f t="shared" si="0"/>
        <v>250000</v>
      </c>
      <c r="F39" s="46"/>
      <c r="G39" s="46"/>
      <c r="H39" s="19">
        <f t="shared" si="1"/>
        <v>0</v>
      </c>
      <c r="I39" s="19">
        <f t="shared" si="2"/>
        <v>250000</v>
      </c>
      <c r="J39" s="19">
        <f t="shared" si="2"/>
        <v>0</v>
      </c>
      <c r="K39" s="19">
        <f t="shared" si="2"/>
        <v>250000</v>
      </c>
    </row>
    <row r="40" spans="1:11" ht="15.75">
      <c r="A40" s="7">
        <v>421130</v>
      </c>
      <c r="B40" s="5" t="s">
        <v>22</v>
      </c>
      <c r="C40" s="46"/>
      <c r="D40" s="46"/>
      <c r="E40" s="19">
        <f t="shared" si="0"/>
        <v>0</v>
      </c>
      <c r="F40" s="46"/>
      <c r="G40" s="46"/>
      <c r="H40" s="19">
        <f t="shared" si="1"/>
        <v>0</v>
      </c>
      <c r="I40" s="19">
        <f t="shared" si="2"/>
        <v>0</v>
      </c>
      <c r="J40" s="19">
        <f t="shared" si="2"/>
        <v>0</v>
      </c>
      <c r="K40" s="19">
        <f t="shared" si="2"/>
        <v>0</v>
      </c>
    </row>
    <row r="41" spans="1:11" ht="15.75">
      <c r="A41" s="7">
        <v>421140</v>
      </c>
      <c r="B41" s="5" t="s">
        <v>23</v>
      </c>
      <c r="C41" s="46"/>
      <c r="D41" s="46"/>
      <c r="E41" s="19">
        <f t="shared" si="0"/>
        <v>0</v>
      </c>
      <c r="F41" s="46"/>
      <c r="G41" s="46"/>
      <c r="H41" s="19">
        <f t="shared" si="1"/>
        <v>0</v>
      </c>
      <c r="I41" s="19">
        <f t="shared" si="2"/>
        <v>0</v>
      </c>
      <c r="J41" s="19">
        <f t="shared" si="2"/>
        <v>0</v>
      </c>
      <c r="K41" s="19">
        <f t="shared" si="2"/>
        <v>0</v>
      </c>
    </row>
    <row r="42" spans="1:11" ht="15.75">
      <c r="A42" s="7">
        <v>421190</v>
      </c>
      <c r="B42" s="5" t="s">
        <v>88</v>
      </c>
      <c r="C42" s="46"/>
      <c r="D42" s="46"/>
      <c r="E42" s="19">
        <f t="shared" si="0"/>
        <v>0</v>
      </c>
      <c r="F42" s="46"/>
      <c r="G42" s="46"/>
      <c r="H42" s="19">
        <f t="shared" si="1"/>
        <v>0</v>
      </c>
      <c r="I42" s="19">
        <f t="shared" si="2"/>
        <v>0</v>
      </c>
      <c r="J42" s="19">
        <f t="shared" si="2"/>
        <v>0</v>
      </c>
      <c r="K42" s="19">
        <f t="shared" si="2"/>
        <v>0</v>
      </c>
    </row>
    <row r="43" spans="1:11" ht="15.75">
      <c r="A43" s="7">
        <v>421220</v>
      </c>
      <c r="B43" s="5" t="s">
        <v>24</v>
      </c>
      <c r="C43" s="46"/>
      <c r="D43" s="46"/>
      <c r="E43" s="19">
        <f t="shared" si="0"/>
        <v>0</v>
      </c>
      <c r="F43" s="46"/>
      <c r="G43" s="46"/>
      <c r="H43" s="19">
        <f t="shared" si="1"/>
        <v>0</v>
      </c>
      <c r="I43" s="19">
        <f t="shared" si="2"/>
        <v>0</v>
      </c>
      <c r="J43" s="19">
        <f t="shared" si="2"/>
        <v>0</v>
      </c>
      <c r="K43" s="19">
        <f t="shared" si="2"/>
        <v>0</v>
      </c>
    </row>
    <row r="44" spans="1:11" ht="15.75">
      <c r="A44" s="7">
        <v>421240</v>
      </c>
      <c r="B44" s="5" t="s">
        <v>25</v>
      </c>
      <c r="C44" s="46">
        <v>1800000</v>
      </c>
      <c r="D44" s="46"/>
      <c r="E44" s="19">
        <f t="shared" si="0"/>
        <v>1800000</v>
      </c>
      <c r="F44" s="46">
        <v>0</v>
      </c>
      <c r="G44" s="46"/>
      <c r="H44" s="19">
        <f t="shared" si="1"/>
        <v>0</v>
      </c>
      <c r="I44" s="19">
        <f t="shared" si="2"/>
        <v>1800000</v>
      </c>
      <c r="J44" s="19">
        <f t="shared" si="2"/>
        <v>0</v>
      </c>
      <c r="K44" s="19">
        <f t="shared" si="2"/>
        <v>1800000</v>
      </c>
    </row>
    <row r="45" spans="1:11" ht="15.75">
      <c r="A45" s="7">
        <v>421310</v>
      </c>
      <c r="B45" s="5" t="s">
        <v>26</v>
      </c>
      <c r="C45" s="46"/>
      <c r="D45" s="46"/>
      <c r="E45" s="19">
        <f t="shared" si="0"/>
        <v>0</v>
      </c>
      <c r="F45" s="46">
        <v>0</v>
      </c>
      <c r="G45" s="46"/>
      <c r="H45" s="19">
        <f t="shared" si="1"/>
        <v>0</v>
      </c>
      <c r="I45" s="19">
        <f t="shared" si="2"/>
        <v>0</v>
      </c>
      <c r="J45" s="19">
        <f t="shared" si="2"/>
        <v>0</v>
      </c>
      <c r="K45" s="19">
        <f t="shared" si="2"/>
        <v>0</v>
      </c>
    </row>
    <row r="46" spans="1:11" ht="15.75">
      <c r="A46" s="7">
        <v>421320</v>
      </c>
      <c r="B46" s="5" t="s">
        <v>27</v>
      </c>
      <c r="C46" s="46">
        <v>35000</v>
      </c>
      <c r="D46" s="46"/>
      <c r="E46" s="19">
        <f t="shared" si="0"/>
        <v>35000</v>
      </c>
      <c r="F46" s="46"/>
      <c r="G46" s="46"/>
      <c r="H46" s="19">
        <f t="shared" si="1"/>
        <v>0</v>
      </c>
      <c r="I46" s="19">
        <f t="shared" si="2"/>
        <v>35000</v>
      </c>
      <c r="J46" s="19">
        <f t="shared" si="2"/>
        <v>0</v>
      </c>
      <c r="K46" s="19">
        <f t="shared" si="2"/>
        <v>35000</v>
      </c>
    </row>
    <row r="47" spans="1:11" ht="15.75">
      <c r="A47" s="7">
        <v>421390</v>
      </c>
      <c r="B47" s="5" t="s">
        <v>89</v>
      </c>
      <c r="C47" s="46"/>
      <c r="D47" s="46"/>
      <c r="E47" s="19">
        <f t="shared" si="0"/>
        <v>0</v>
      </c>
      <c r="F47" s="46"/>
      <c r="G47" s="46"/>
      <c r="H47" s="19">
        <f t="shared" si="1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</row>
    <row r="48" spans="1:11" ht="15.75">
      <c r="A48" s="7">
        <v>421410</v>
      </c>
      <c r="B48" s="5" t="s">
        <v>28</v>
      </c>
      <c r="C48" s="46"/>
      <c r="D48" s="46"/>
      <c r="E48" s="19">
        <f t="shared" si="0"/>
        <v>0</v>
      </c>
      <c r="F48" s="46"/>
      <c r="G48" s="46"/>
      <c r="H48" s="19">
        <f t="shared" si="1"/>
        <v>0</v>
      </c>
      <c r="I48" s="19">
        <f t="shared" si="2"/>
        <v>0</v>
      </c>
      <c r="J48" s="19">
        <f t="shared" si="2"/>
        <v>0</v>
      </c>
      <c r="K48" s="19">
        <f t="shared" si="2"/>
        <v>0</v>
      </c>
    </row>
    <row r="49" spans="1:11" ht="15.75">
      <c r="A49" s="7">
        <v>421420</v>
      </c>
      <c r="B49" s="5" t="s">
        <v>29</v>
      </c>
      <c r="C49" s="46"/>
      <c r="D49" s="46"/>
      <c r="E49" s="19">
        <f t="shared" si="0"/>
        <v>0</v>
      </c>
      <c r="F49" s="46"/>
      <c r="G49" s="46"/>
      <c r="H49" s="19">
        <f t="shared" si="1"/>
        <v>0</v>
      </c>
      <c r="I49" s="19">
        <f t="shared" si="2"/>
        <v>0</v>
      </c>
      <c r="J49" s="19">
        <f t="shared" si="2"/>
        <v>0</v>
      </c>
      <c r="K49" s="19">
        <f t="shared" si="2"/>
        <v>0</v>
      </c>
    </row>
    <row r="50" spans="1:11" ht="15.75">
      <c r="A50" s="52"/>
      <c r="B50" s="49"/>
      <c r="C50" s="46"/>
      <c r="D50" s="46"/>
      <c r="E50" s="19">
        <f t="shared" si="0"/>
        <v>0</v>
      </c>
      <c r="F50" s="46"/>
      <c r="G50" s="46"/>
      <c r="H50" s="19">
        <f t="shared" si="1"/>
        <v>0</v>
      </c>
      <c r="I50" s="19">
        <f t="shared" si="2"/>
        <v>0</v>
      </c>
      <c r="J50" s="19">
        <f t="shared" si="2"/>
        <v>0</v>
      </c>
      <c r="K50" s="19">
        <f t="shared" si="2"/>
        <v>0</v>
      </c>
    </row>
    <row r="51" spans="1:11" ht="15.75">
      <c r="A51" s="52"/>
      <c r="B51" s="49"/>
      <c r="C51" s="46"/>
      <c r="D51" s="46"/>
      <c r="E51" s="19">
        <f t="shared" si="0"/>
        <v>0</v>
      </c>
      <c r="F51" s="46"/>
      <c r="G51" s="46"/>
      <c r="H51" s="19">
        <f t="shared" si="1"/>
        <v>0</v>
      </c>
      <c r="I51" s="19">
        <f t="shared" si="2"/>
        <v>0</v>
      </c>
      <c r="J51" s="19">
        <f t="shared" si="2"/>
        <v>0</v>
      </c>
      <c r="K51" s="19">
        <f t="shared" si="2"/>
        <v>0</v>
      </c>
    </row>
    <row r="52" spans="1:11" ht="15.75">
      <c r="A52" s="52"/>
      <c r="B52" s="49"/>
      <c r="C52" s="45"/>
      <c r="D52" s="47"/>
      <c r="E52" s="19">
        <f t="shared" si="0"/>
        <v>0</v>
      </c>
      <c r="F52" s="45"/>
      <c r="G52" s="47"/>
      <c r="H52" s="19">
        <f t="shared" si="1"/>
        <v>0</v>
      </c>
      <c r="I52" s="19">
        <f t="shared" si="2"/>
        <v>0</v>
      </c>
      <c r="J52" s="19">
        <f t="shared" si="2"/>
        <v>0</v>
      </c>
      <c r="K52" s="19">
        <f t="shared" si="2"/>
        <v>0</v>
      </c>
    </row>
    <row r="53" spans="1:11" ht="15.75">
      <c r="A53" s="133" t="s">
        <v>7</v>
      </c>
      <c r="B53" s="133"/>
      <c r="C53" s="59">
        <f aca="true" t="shared" si="6" ref="C53:H53">SUM(C38:C52)</f>
        <v>2535000</v>
      </c>
      <c r="D53" s="59">
        <f t="shared" si="6"/>
        <v>0</v>
      </c>
      <c r="E53" s="17">
        <f t="shared" si="6"/>
        <v>2535000</v>
      </c>
      <c r="F53" s="59">
        <f t="shared" si="6"/>
        <v>0</v>
      </c>
      <c r="G53" s="59">
        <f t="shared" si="6"/>
        <v>0</v>
      </c>
      <c r="H53" s="17">
        <f t="shared" si="6"/>
        <v>0</v>
      </c>
      <c r="I53" s="19">
        <f t="shared" si="2"/>
        <v>2535000</v>
      </c>
      <c r="J53" s="19">
        <f t="shared" si="2"/>
        <v>0</v>
      </c>
      <c r="K53" s="19">
        <f t="shared" si="2"/>
        <v>2535000</v>
      </c>
    </row>
    <row r="54" spans="1:11" ht="15.75">
      <c r="A54" s="7">
        <v>423110</v>
      </c>
      <c r="B54" s="5" t="s">
        <v>30</v>
      </c>
      <c r="C54" s="46">
        <v>200000</v>
      </c>
      <c r="D54" s="46"/>
      <c r="E54" s="19">
        <f t="shared" si="0"/>
        <v>200000</v>
      </c>
      <c r="F54" s="46">
        <v>150000</v>
      </c>
      <c r="G54" s="46"/>
      <c r="H54" s="19">
        <f t="shared" si="1"/>
        <v>150000</v>
      </c>
      <c r="I54" s="19">
        <f t="shared" si="2"/>
        <v>350000</v>
      </c>
      <c r="J54" s="19">
        <f t="shared" si="2"/>
        <v>0</v>
      </c>
      <c r="K54" s="19">
        <f t="shared" si="2"/>
        <v>350000</v>
      </c>
    </row>
    <row r="55" spans="1:11" ht="15.75">
      <c r="A55" s="7">
        <v>423120</v>
      </c>
      <c r="B55" s="5" t="s">
        <v>31</v>
      </c>
      <c r="C55" s="46">
        <v>50000</v>
      </c>
      <c r="D55" s="46"/>
      <c r="E55" s="19">
        <f t="shared" si="0"/>
        <v>50000</v>
      </c>
      <c r="F55" s="46"/>
      <c r="G55" s="46"/>
      <c r="H55" s="19">
        <f t="shared" si="1"/>
        <v>0</v>
      </c>
      <c r="I55" s="19">
        <f t="shared" si="2"/>
        <v>50000</v>
      </c>
      <c r="J55" s="19">
        <f t="shared" si="2"/>
        <v>0</v>
      </c>
      <c r="K55" s="19">
        <f t="shared" si="2"/>
        <v>50000</v>
      </c>
    </row>
    <row r="56" spans="1:11" ht="15.75">
      <c r="A56" s="7">
        <v>423190</v>
      </c>
      <c r="B56" s="5" t="s">
        <v>32</v>
      </c>
      <c r="C56" s="46"/>
      <c r="D56" s="46"/>
      <c r="E56" s="19">
        <f t="shared" si="0"/>
        <v>0</v>
      </c>
      <c r="F56" s="46">
        <v>0</v>
      </c>
      <c r="G56" s="46"/>
      <c r="H56" s="19">
        <f t="shared" si="1"/>
        <v>0</v>
      </c>
      <c r="I56" s="19">
        <f t="shared" si="2"/>
        <v>0</v>
      </c>
      <c r="J56" s="19">
        <f t="shared" si="2"/>
        <v>0</v>
      </c>
      <c r="K56" s="19">
        <f t="shared" si="2"/>
        <v>0</v>
      </c>
    </row>
    <row r="57" spans="1:11" ht="15.75">
      <c r="A57" s="7">
        <v>423210</v>
      </c>
      <c r="B57" s="5" t="s">
        <v>33</v>
      </c>
      <c r="C57" s="46">
        <v>150000</v>
      </c>
      <c r="D57" s="46"/>
      <c r="E57" s="19">
        <f t="shared" si="0"/>
        <v>150000</v>
      </c>
      <c r="F57" s="46">
        <v>150000</v>
      </c>
      <c r="G57" s="46"/>
      <c r="H57" s="19">
        <f t="shared" si="1"/>
        <v>150000</v>
      </c>
      <c r="I57" s="19">
        <f t="shared" si="2"/>
        <v>300000</v>
      </c>
      <c r="J57" s="19">
        <f t="shared" si="2"/>
        <v>0</v>
      </c>
      <c r="K57" s="19">
        <f t="shared" si="2"/>
        <v>300000</v>
      </c>
    </row>
    <row r="58" spans="1:11" ht="15.75">
      <c r="A58" s="7">
        <v>423310</v>
      </c>
      <c r="B58" s="5" t="s">
        <v>34</v>
      </c>
      <c r="C58" s="46">
        <v>0</v>
      </c>
      <c r="D58" s="46"/>
      <c r="E58" s="19">
        <f t="shared" si="0"/>
        <v>0</v>
      </c>
      <c r="F58" s="46"/>
      <c r="G58" s="46"/>
      <c r="H58" s="19">
        <f t="shared" si="1"/>
        <v>0</v>
      </c>
      <c r="I58" s="19">
        <f t="shared" si="2"/>
        <v>0</v>
      </c>
      <c r="J58" s="19">
        <f t="shared" si="2"/>
        <v>0</v>
      </c>
      <c r="K58" s="19">
        <f t="shared" si="2"/>
        <v>0</v>
      </c>
    </row>
    <row r="59" spans="1:11" ht="15.75">
      <c r="A59" s="7">
        <v>423410</v>
      </c>
      <c r="B59" s="5" t="s">
        <v>35</v>
      </c>
      <c r="C59" s="46">
        <v>0</v>
      </c>
      <c r="D59" s="46"/>
      <c r="E59" s="19">
        <f t="shared" si="0"/>
        <v>0</v>
      </c>
      <c r="F59" s="46">
        <v>0</v>
      </c>
      <c r="G59" s="46"/>
      <c r="H59" s="19">
        <f t="shared" si="1"/>
        <v>0</v>
      </c>
      <c r="I59" s="19">
        <f t="shared" si="2"/>
        <v>0</v>
      </c>
      <c r="J59" s="19">
        <f t="shared" si="2"/>
        <v>0</v>
      </c>
      <c r="K59" s="19">
        <f t="shared" si="2"/>
        <v>0</v>
      </c>
    </row>
    <row r="60" spans="1:11" ht="15.75">
      <c r="A60" s="7">
        <v>423510</v>
      </c>
      <c r="B60" s="5" t="s">
        <v>36</v>
      </c>
      <c r="C60" s="46"/>
      <c r="D60" s="46"/>
      <c r="E60" s="19">
        <f t="shared" si="0"/>
        <v>0</v>
      </c>
      <c r="F60" s="46"/>
      <c r="G60" s="46"/>
      <c r="H60" s="19">
        <f t="shared" si="1"/>
        <v>0</v>
      </c>
      <c r="I60" s="19">
        <f t="shared" si="2"/>
        <v>0</v>
      </c>
      <c r="J60" s="19">
        <f t="shared" si="2"/>
        <v>0</v>
      </c>
      <c r="K60" s="19">
        <f t="shared" si="2"/>
        <v>0</v>
      </c>
    </row>
    <row r="61" spans="1:11" ht="15.75">
      <c r="A61" s="7">
        <v>423610</v>
      </c>
      <c r="B61" s="5" t="s">
        <v>37</v>
      </c>
      <c r="C61" s="46">
        <v>735000</v>
      </c>
      <c r="D61" s="46"/>
      <c r="E61" s="19">
        <f t="shared" si="0"/>
        <v>735000</v>
      </c>
      <c r="F61" s="46"/>
      <c r="G61" s="46"/>
      <c r="H61" s="19">
        <f t="shared" si="1"/>
        <v>0</v>
      </c>
      <c r="I61" s="19">
        <f t="shared" si="2"/>
        <v>735000</v>
      </c>
      <c r="J61" s="19">
        <f t="shared" si="2"/>
        <v>0</v>
      </c>
      <c r="K61" s="19">
        <f t="shared" si="2"/>
        <v>735000</v>
      </c>
    </row>
    <row r="62" spans="1:11" ht="15.75">
      <c r="A62" s="7">
        <v>423620</v>
      </c>
      <c r="B62" s="5" t="s">
        <v>38</v>
      </c>
      <c r="C62" s="46">
        <v>20000</v>
      </c>
      <c r="D62" s="46"/>
      <c r="E62" s="19">
        <f t="shared" si="0"/>
        <v>20000</v>
      </c>
      <c r="F62" s="46"/>
      <c r="G62" s="46"/>
      <c r="H62" s="19">
        <f t="shared" si="1"/>
        <v>0</v>
      </c>
      <c r="I62" s="19">
        <f t="shared" si="2"/>
        <v>20000</v>
      </c>
      <c r="J62" s="19">
        <f t="shared" si="2"/>
        <v>0</v>
      </c>
      <c r="K62" s="19">
        <f t="shared" si="2"/>
        <v>20000</v>
      </c>
    </row>
    <row r="63" spans="1:11" ht="15.75">
      <c r="A63" s="7">
        <v>423710</v>
      </c>
      <c r="B63" s="5" t="s">
        <v>39</v>
      </c>
      <c r="C63" s="46">
        <v>300000</v>
      </c>
      <c r="D63" s="46"/>
      <c r="E63" s="19">
        <f t="shared" si="0"/>
        <v>300000</v>
      </c>
      <c r="F63" s="46">
        <v>70000</v>
      </c>
      <c r="G63" s="46"/>
      <c r="H63" s="19">
        <f t="shared" si="1"/>
        <v>70000</v>
      </c>
      <c r="I63" s="19">
        <f t="shared" si="2"/>
        <v>370000</v>
      </c>
      <c r="J63" s="19">
        <f t="shared" si="2"/>
        <v>0</v>
      </c>
      <c r="K63" s="19">
        <f t="shared" si="2"/>
        <v>370000</v>
      </c>
    </row>
    <row r="64" spans="1:11" ht="15.75">
      <c r="A64" s="7">
        <v>423720</v>
      </c>
      <c r="B64" s="5" t="s">
        <v>91</v>
      </c>
      <c r="C64" s="46">
        <v>0</v>
      </c>
      <c r="D64" s="46"/>
      <c r="E64" s="19">
        <f t="shared" si="0"/>
        <v>0</v>
      </c>
      <c r="F64" s="46">
        <v>0</v>
      </c>
      <c r="G64" s="46"/>
      <c r="H64" s="19">
        <f t="shared" si="1"/>
        <v>0</v>
      </c>
      <c r="I64" s="19">
        <f t="shared" si="2"/>
        <v>0</v>
      </c>
      <c r="J64" s="19">
        <f t="shared" si="2"/>
        <v>0</v>
      </c>
      <c r="K64" s="19">
        <f t="shared" si="2"/>
        <v>0</v>
      </c>
    </row>
    <row r="65" spans="1:11" ht="15.75">
      <c r="A65" s="7">
        <v>423990</v>
      </c>
      <c r="B65" s="5" t="s">
        <v>40</v>
      </c>
      <c r="C65" s="46">
        <v>150000</v>
      </c>
      <c r="D65" s="46"/>
      <c r="E65" s="19">
        <f t="shared" si="0"/>
        <v>150000</v>
      </c>
      <c r="F65" s="46">
        <v>50000</v>
      </c>
      <c r="G65" s="46"/>
      <c r="H65" s="19">
        <f t="shared" si="1"/>
        <v>50000</v>
      </c>
      <c r="I65" s="19">
        <f t="shared" si="2"/>
        <v>200000</v>
      </c>
      <c r="J65" s="19">
        <f t="shared" si="2"/>
        <v>0</v>
      </c>
      <c r="K65" s="19">
        <f t="shared" si="2"/>
        <v>200000</v>
      </c>
    </row>
    <row r="66" spans="1:11" ht="15.75">
      <c r="A66" s="52"/>
      <c r="B66" s="49"/>
      <c r="C66" s="46"/>
      <c r="D66" s="46"/>
      <c r="E66" s="19">
        <f t="shared" si="0"/>
        <v>0</v>
      </c>
      <c r="F66" s="46"/>
      <c r="G66" s="46"/>
      <c r="H66" s="19">
        <f t="shared" si="1"/>
        <v>0</v>
      </c>
      <c r="I66" s="19">
        <f t="shared" si="2"/>
        <v>0</v>
      </c>
      <c r="J66" s="19">
        <f t="shared" si="2"/>
        <v>0</v>
      </c>
      <c r="K66" s="19">
        <f t="shared" si="2"/>
        <v>0</v>
      </c>
    </row>
    <row r="67" spans="1:11" ht="15.75">
      <c r="A67" s="52"/>
      <c r="B67" s="49"/>
      <c r="C67" s="46"/>
      <c r="D67" s="46"/>
      <c r="E67" s="19">
        <f t="shared" si="0"/>
        <v>0</v>
      </c>
      <c r="F67" s="46"/>
      <c r="G67" s="46"/>
      <c r="H67" s="19">
        <f t="shared" si="1"/>
        <v>0</v>
      </c>
      <c r="I67" s="19">
        <f t="shared" si="2"/>
        <v>0</v>
      </c>
      <c r="J67" s="19">
        <f t="shared" si="2"/>
        <v>0</v>
      </c>
      <c r="K67" s="19">
        <f t="shared" si="2"/>
        <v>0</v>
      </c>
    </row>
    <row r="68" spans="1:11" ht="15.75">
      <c r="A68" s="52"/>
      <c r="B68" s="49"/>
      <c r="C68" s="45"/>
      <c r="D68" s="47"/>
      <c r="E68" s="19">
        <f t="shared" si="0"/>
        <v>0</v>
      </c>
      <c r="F68" s="45"/>
      <c r="G68" s="47"/>
      <c r="H68" s="19">
        <f t="shared" si="1"/>
        <v>0</v>
      </c>
      <c r="I68" s="19">
        <f t="shared" si="2"/>
        <v>0</v>
      </c>
      <c r="J68" s="19">
        <f t="shared" si="2"/>
        <v>0</v>
      </c>
      <c r="K68" s="19">
        <f t="shared" si="2"/>
        <v>0</v>
      </c>
    </row>
    <row r="69" spans="1:11" ht="15.75">
      <c r="A69" s="133" t="s">
        <v>7</v>
      </c>
      <c r="B69" s="133"/>
      <c r="C69" s="59">
        <f aca="true" t="shared" si="7" ref="C69:H69">SUM(C54:C68)</f>
        <v>1605000</v>
      </c>
      <c r="D69" s="59">
        <f t="shared" si="7"/>
        <v>0</v>
      </c>
      <c r="E69" s="17">
        <f t="shared" si="7"/>
        <v>1605000</v>
      </c>
      <c r="F69" s="59">
        <f t="shared" si="7"/>
        <v>420000</v>
      </c>
      <c r="G69" s="59">
        <f t="shared" si="7"/>
        <v>0</v>
      </c>
      <c r="H69" s="17">
        <f t="shared" si="7"/>
        <v>420000</v>
      </c>
      <c r="I69" s="19">
        <f aca="true" t="shared" si="8" ref="I69:K130">C69+F69</f>
        <v>2025000</v>
      </c>
      <c r="J69" s="19">
        <f t="shared" si="8"/>
        <v>0</v>
      </c>
      <c r="K69" s="19">
        <f t="shared" si="8"/>
        <v>2025000</v>
      </c>
    </row>
    <row r="70" spans="1:11" ht="15.75">
      <c r="A70" s="8">
        <v>424110</v>
      </c>
      <c r="B70" s="9" t="s">
        <v>41</v>
      </c>
      <c r="C70" s="46"/>
      <c r="D70" s="46"/>
      <c r="E70" s="19">
        <f aca="true" t="shared" si="9" ref="E70:E130">SUM(C70:D70)</f>
        <v>0</v>
      </c>
      <c r="F70" s="46"/>
      <c r="G70" s="46"/>
      <c r="H70" s="19">
        <f aca="true" t="shared" si="10" ref="H70:H130">SUM(F70:G70)</f>
        <v>0</v>
      </c>
      <c r="I70" s="19">
        <f t="shared" si="8"/>
        <v>0</v>
      </c>
      <c r="J70" s="19">
        <f t="shared" si="8"/>
        <v>0</v>
      </c>
      <c r="K70" s="19">
        <f t="shared" si="8"/>
        <v>0</v>
      </c>
    </row>
    <row r="71" spans="1:11" ht="15.75">
      <c r="A71" s="7">
        <v>424210</v>
      </c>
      <c r="B71" s="5" t="s">
        <v>42</v>
      </c>
      <c r="C71" s="46">
        <v>400000</v>
      </c>
      <c r="D71" s="46"/>
      <c r="E71" s="19">
        <f t="shared" si="9"/>
        <v>400000</v>
      </c>
      <c r="F71" s="46">
        <v>100000</v>
      </c>
      <c r="G71" s="46"/>
      <c r="H71" s="19">
        <f t="shared" si="10"/>
        <v>100000</v>
      </c>
      <c r="I71" s="19">
        <f t="shared" si="8"/>
        <v>500000</v>
      </c>
      <c r="J71" s="19">
        <f t="shared" si="8"/>
        <v>0</v>
      </c>
      <c r="K71" s="19">
        <f t="shared" si="8"/>
        <v>500000</v>
      </c>
    </row>
    <row r="72" spans="1:11" ht="15.75">
      <c r="A72" s="7">
        <v>424220</v>
      </c>
      <c r="B72" s="5" t="s">
        <v>43</v>
      </c>
      <c r="C72" s="46"/>
      <c r="D72" s="46"/>
      <c r="E72" s="19">
        <f t="shared" si="9"/>
        <v>0</v>
      </c>
      <c r="F72" s="46"/>
      <c r="G72" s="46"/>
      <c r="H72" s="19">
        <f t="shared" si="10"/>
        <v>0</v>
      </c>
      <c r="I72" s="19">
        <f t="shared" si="8"/>
        <v>0</v>
      </c>
      <c r="J72" s="19">
        <f t="shared" si="8"/>
        <v>0</v>
      </c>
      <c r="K72" s="19">
        <f t="shared" si="8"/>
        <v>0</v>
      </c>
    </row>
    <row r="73" spans="1:11" ht="15.75">
      <c r="A73" s="7">
        <v>424230</v>
      </c>
      <c r="B73" s="5" t="s">
        <v>44</v>
      </c>
      <c r="C73" s="46">
        <v>20000</v>
      </c>
      <c r="D73" s="46"/>
      <c r="E73" s="19">
        <f t="shared" si="9"/>
        <v>20000</v>
      </c>
      <c r="F73" s="46"/>
      <c r="G73" s="46"/>
      <c r="H73" s="19">
        <f t="shared" si="10"/>
        <v>0</v>
      </c>
      <c r="I73" s="19">
        <f t="shared" si="8"/>
        <v>20000</v>
      </c>
      <c r="J73" s="19">
        <f t="shared" si="8"/>
        <v>0</v>
      </c>
      <c r="K73" s="19">
        <f t="shared" si="8"/>
        <v>20000</v>
      </c>
    </row>
    <row r="74" spans="1:11" ht="15.75">
      <c r="A74" s="7">
        <v>424410</v>
      </c>
      <c r="B74" s="5" t="s">
        <v>45</v>
      </c>
      <c r="C74" s="46"/>
      <c r="D74" s="46"/>
      <c r="E74" s="19">
        <f t="shared" si="9"/>
        <v>0</v>
      </c>
      <c r="F74" s="46"/>
      <c r="G74" s="46"/>
      <c r="H74" s="19">
        <f t="shared" si="10"/>
        <v>0</v>
      </c>
      <c r="I74" s="19">
        <f t="shared" si="8"/>
        <v>0</v>
      </c>
      <c r="J74" s="19">
        <f t="shared" si="8"/>
        <v>0</v>
      </c>
      <c r="K74" s="19">
        <f t="shared" si="8"/>
        <v>0</v>
      </c>
    </row>
    <row r="75" spans="1:11" ht="15.75">
      <c r="A75" s="7">
        <v>424420</v>
      </c>
      <c r="B75" s="5" t="s">
        <v>46</v>
      </c>
      <c r="C75" s="46">
        <v>50000</v>
      </c>
      <c r="D75" s="46"/>
      <c r="E75" s="19">
        <f t="shared" si="9"/>
        <v>50000</v>
      </c>
      <c r="F75" s="46">
        <v>0</v>
      </c>
      <c r="G75" s="46"/>
      <c r="H75" s="19">
        <f t="shared" si="10"/>
        <v>0</v>
      </c>
      <c r="I75" s="19">
        <f t="shared" si="8"/>
        <v>50000</v>
      </c>
      <c r="J75" s="19">
        <f t="shared" si="8"/>
        <v>0</v>
      </c>
      <c r="K75" s="19">
        <f t="shared" si="8"/>
        <v>50000</v>
      </c>
    </row>
    <row r="76" spans="1:11" ht="15.75">
      <c r="A76" s="7">
        <v>424430</v>
      </c>
      <c r="B76" s="5" t="s">
        <v>47</v>
      </c>
      <c r="C76" s="46">
        <v>50000</v>
      </c>
      <c r="D76" s="46"/>
      <c r="E76" s="19">
        <f t="shared" si="9"/>
        <v>50000</v>
      </c>
      <c r="F76" s="46"/>
      <c r="G76" s="46"/>
      <c r="H76" s="19">
        <f t="shared" si="10"/>
        <v>0</v>
      </c>
      <c r="I76" s="19">
        <f t="shared" si="8"/>
        <v>50000</v>
      </c>
      <c r="J76" s="19">
        <f t="shared" si="8"/>
        <v>0</v>
      </c>
      <c r="K76" s="19">
        <f t="shared" si="8"/>
        <v>50000</v>
      </c>
    </row>
    <row r="77" spans="1:11" ht="15.75">
      <c r="A77" s="7">
        <v>424440</v>
      </c>
      <c r="B77" s="5" t="s">
        <v>48</v>
      </c>
      <c r="C77" s="46">
        <v>50000</v>
      </c>
      <c r="D77" s="46"/>
      <c r="E77" s="19">
        <f t="shared" si="9"/>
        <v>50000</v>
      </c>
      <c r="F77" s="46"/>
      <c r="G77" s="46"/>
      <c r="H77" s="19">
        <f t="shared" si="10"/>
        <v>0</v>
      </c>
      <c r="I77" s="19">
        <f t="shared" si="8"/>
        <v>50000</v>
      </c>
      <c r="J77" s="19">
        <f t="shared" si="8"/>
        <v>0</v>
      </c>
      <c r="K77" s="19">
        <f t="shared" si="8"/>
        <v>50000</v>
      </c>
    </row>
    <row r="78" spans="1:11" ht="15.75">
      <c r="A78" s="7">
        <v>424510</v>
      </c>
      <c r="B78" s="5" t="s">
        <v>49</v>
      </c>
      <c r="C78" s="46"/>
      <c r="D78" s="46"/>
      <c r="E78" s="19">
        <f t="shared" si="9"/>
        <v>0</v>
      </c>
      <c r="F78" s="46"/>
      <c r="G78" s="46"/>
      <c r="H78" s="19">
        <f t="shared" si="10"/>
        <v>0</v>
      </c>
      <c r="I78" s="19">
        <f t="shared" si="8"/>
        <v>0</v>
      </c>
      <c r="J78" s="19">
        <f t="shared" si="8"/>
        <v>0</v>
      </c>
      <c r="K78" s="19">
        <f t="shared" si="8"/>
        <v>0</v>
      </c>
    </row>
    <row r="79" spans="1:11" ht="15.75">
      <c r="A79" s="52"/>
      <c r="B79" s="49"/>
      <c r="C79" s="46"/>
      <c r="D79" s="46"/>
      <c r="E79" s="19">
        <f t="shared" si="9"/>
        <v>0</v>
      </c>
      <c r="F79" s="46"/>
      <c r="G79" s="46"/>
      <c r="H79" s="19">
        <f t="shared" si="10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</row>
    <row r="80" spans="1:11" ht="15.75">
      <c r="A80" s="52"/>
      <c r="B80" s="49"/>
      <c r="C80" s="46"/>
      <c r="D80" s="46"/>
      <c r="E80" s="19">
        <f t="shared" si="9"/>
        <v>0</v>
      </c>
      <c r="F80" s="46"/>
      <c r="G80" s="46"/>
      <c r="H80" s="19">
        <f t="shared" si="10"/>
        <v>0</v>
      </c>
      <c r="I80" s="19">
        <f t="shared" si="8"/>
        <v>0</v>
      </c>
      <c r="J80" s="19">
        <f t="shared" si="8"/>
        <v>0</v>
      </c>
      <c r="K80" s="19">
        <f t="shared" si="8"/>
        <v>0</v>
      </c>
    </row>
    <row r="81" spans="1:11" ht="15.75">
      <c r="A81" s="52"/>
      <c r="B81" s="49"/>
      <c r="C81" s="45"/>
      <c r="D81" s="47"/>
      <c r="E81" s="19">
        <f t="shared" si="9"/>
        <v>0</v>
      </c>
      <c r="F81" s="45"/>
      <c r="G81" s="47"/>
      <c r="H81" s="19">
        <f t="shared" si="10"/>
        <v>0</v>
      </c>
      <c r="I81" s="19">
        <f t="shared" si="8"/>
        <v>0</v>
      </c>
      <c r="J81" s="19">
        <f t="shared" si="8"/>
        <v>0</v>
      </c>
      <c r="K81" s="19">
        <f t="shared" si="8"/>
        <v>0</v>
      </c>
    </row>
    <row r="82" spans="1:11" ht="15.75">
      <c r="A82" s="133" t="s">
        <v>7</v>
      </c>
      <c r="B82" s="133"/>
      <c r="C82" s="59">
        <f aca="true" t="shared" si="11" ref="C82:H82">SUM(C70:C81)</f>
        <v>570000</v>
      </c>
      <c r="D82" s="59">
        <f t="shared" si="11"/>
        <v>0</v>
      </c>
      <c r="E82" s="17">
        <f t="shared" si="11"/>
        <v>570000</v>
      </c>
      <c r="F82" s="59">
        <f t="shared" si="11"/>
        <v>100000</v>
      </c>
      <c r="G82" s="59">
        <f t="shared" si="11"/>
        <v>0</v>
      </c>
      <c r="H82" s="17">
        <f t="shared" si="11"/>
        <v>100000</v>
      </c>
      <c r="I82" s="19">
        <f t="shared" si="8"/>
        <v>670000</v>
      </c>
      <c r="J82" s="19">
        <f t="shared" si="8"/>
        <v>0</v>
      </c>
      <c r="K82" s="19">
        <f t="shared" si="8"/>
        <v>670000</v>
      </c>
    </row>
    <row r="83" spans="1:11" s="10" customFormat="1" ht="15.75" customHeight="1">
      <c r="A83" s="7">
        <v>425130</v>
      </c>
      <c r="B83" s="5" t="s">
        <v>50</v>
      </c>
      <c r="C83" s="46"/>
      <c r="D83" s="46"/>
      <c r="E83" s="19">
        <f t="shared" si="9"/>
        <v>0</v>
      </c>
      <c r="F83" s="46"/>
      <c r="G83" s="46"/>
      <c r="H83" s="19">
        <f t="shared" si="10"/>
        <v>0</v>
      </c>
      <c r="I83" s="19">
        <f t="shared" si="8"/>
        <v>0</v>
      </c>
      <c r="J83" s="19">
        <f t="shared" si="8"/>
        <v>0</v>
      </c>
      <c r="K83" s="19">
        <f t="shared" si="8"/>
        <v>0</v>
      </c>
    </row>
    <row r="84" spans="1:11" ht="15.75">
      <c r="A84" s="7">
        <v>425220</v>
      </c>
      <c r="B84" s="5" t="s">
        <v>51</v>
      </c>
      <c r="C84" s="46"/>
      <c r="D84" s="46"/>
      <c r="E84" s="19">
        <f t="shared" si="9"/>
        <v>0</v>
      </c>
      <c r="F84" s="46"/>
      <c r="G84" s="46"/>
      <c r="H84" s="19">
        <f t="shared" si="10"/>
        <v>0</v>
      </c>
      <c r="I84" s="19">
        <f t="shared" si="8"/>
        <v>0</v>
      </c>
      <c r="J84" s="19">
        <f t="shared" si="8"/>
        <v>0</v>
      </c>
      <c r="K84" s="19">
        <f t="shared" si="8"/>
        <v>0</v>
      </c>
    </row>
    <row r="85" spans="1:11" ht="15.75">
      <c r="A85" s="7">
        <v>425240</v>
      </c>
      <c r="B85" s="5" t="s">
        <v>52</v>
      </c>
      <c r="C85" s="46"/>
      <c r="D85" s="46"/>
      <c r="E85" s="19">
        <f t="shared" si="9"/>
        <v>0</v>
      </c>
      <c r="F85" s="46"/>
      <c r="G85" s="46"/>
      <c r="H85" s="19">
        <f t="shared" si="10"/>
        <v>0</v>
      </c>
      <c r="I85" s="19">
        <f t="shared" si="8"/>
        <v>0</v>
      </c>
      <c r="J85" s="19">
        <f t="shared" si="8"/>
        <v>0</v>
      </c>
      <c r="K85" s="19">
        <f t="shared" si="8"/>
        <v>0</v>
      </c>
    </row>
    <row r="86" spans="1:11" ht="15.75">
      <c r="A86" s="7">
        <v>425250</v>
      </c>
      <c r="B86" s="5" t="s">
        <v>53</v>
      </c>
      <c r="C86" s="46"/>
      <c r="D86" s="46"/>
      <c r="E86" s="19">
        <f t="shared" si="9"/>
        <v>0</v>
      </c>
      <c r="F86" s="46"/>
      <c r="G86" s="46"/>
      <c r="H86" s="19">
        <f t="shared" si="10"/>
        <v>0</v>
      </c>
      <c r="I86" s="19">
        <f t="shared" si="8"/>
        <v>0</v>
      </c>
      <c r="J86" s="19">
        <f t="shared" si="8"/>
        <v>0</v>
      </c>
      <c r="K86" s="19">
        <f t="shared" si="8"/>
        <v>0</v>
      </c>
    </row>
    <row r="87" spans="1:11" ht="15.75">
      <c r="A87" s="7">
        <v>425310</v>
      </c>
      <c r="B87" s="5" t="s">
        <v>54</v>
      </c>
      <c r="C87" s="46"/>
      <c r="D87" s="46"/>
      <c r="E87" s="19">
        <f t="shared" si="9"/>
        <v>0</v>
      </c>
      <c r="F87" s="46"/>
      <c r="G87" s="46"/>
      <c r="H87" s="19">
        <f t="shared" si="10"/>
        <v>0</v>
      </c>
      <c r="I87" s="19">
        <f t="shared" si="8"/>
        <v>0</v>
      </c>
      <c r="J87" s="19">
        <f t="shared" si="8"/>
        <v>0</v>
      </c>
      <c r="K87" s="19">
        <f t="shared" si="8"/>
        <v>0</v>
      </c>
    </row>
    <row r="88" spans="1:11" ht="15.75">
      <c r="A88" s="7">
        <v>425490</v>
      </c>
      <c r="B88" s="5" t="s">
        <v>55</v>
      </c>
      <c r="C88" s="46">
        <v>100000</v>
      </c>
      <c r="D88" s="46"/>
      <c r="E88" s="19">
        <f t="shared" si="9"/>
        <v>100000</v>
      </c>
      <c r="F88" s="46"/>
      <c r="G88" s="46"/>
      <c r="H88" s="19">
        <f t="shared" si="10"/>
        <v>0</v>
      </c>
      <c r="I88" s="19">
        <f t="shared" si="8"/>
        <v>100000</v>
      </c>
      <c r="J88" s="19">
        <f t="shared" si="8"/>
        <v>0</v>
      </c>
      <c r="K88" s="19">
        <f t="shared" si="8"/>
        <v>100000</v>
      </c>
    </row>
    <row r="89" spans="1:11" ht="15.75">
      <c r="A89" s="7">
        <v>425750</v>
      </c>
      <c r="B89" s="5" t="s">
        <v>56</v>
      </c>
      <c r="C89" s="46"/>
      <c r="D89" s="46"/>
      <c r="E89" s="19">
        <f t="shared" si="9"/>
        <v>0</v>
      </c>
      <c r="F89" s="46"/>
      <c r="G89" s="46"/>
      <c r="H89" s="19">
        <f t="shared" si="10"/>
        <v>0</v>
      </c>
      <c r="I89" s="19">
        <f t="shared" si="8"/>
        <v>0</v>
      </c>
      <c r="J89" s="19">
        <f t="shared" si="8"/>
        <v>0</v>
      </c>
      <c r="K89" s="19">
        <f t="shared" si="8"/>
        <v>0</v>
      </c>
    </row>
    <row r="90" spans="1:11" ht="15.75">
      <c r="A90" s="7">
        <v>425760</v>
      </c>
      <c r="B90" s="5" t="s">
        <v>57</v>
      </c>
      <c r="C90" s="46">
        <v>2000000</v>
      </c>
      <c r="D90" s="46"/>
      <c r="E90" s="19">
        <f t="shared" si="9"/>
        <v>2000000</v>
      </c>
      <c r="F90" s="46"/>
      <c r="G90" s="46"/>
      <c r="H90" s="19">
        <f t="shared" si="10"/>
        <v>0</v>
      </c>
      <c r="I90" s="19">
        <f t="shared" si="8"/>
        <v>2000000</v>
      </c>
      <c r="J90" s="19">
        <f t="shared" si="8"/>
        <v>0</v>
      </c>
      <c r="K90" s="19">
        <f t="shared" si="8"/>
        <v>2000000</v>
      </c>
    </row>
    <row r="91" spans="1:11" ht="15.75">
      <c r="A91" s="7">
        <v>425790</v>
      </c>
      <c r="B91" s="5" t="s">
        <v>58</v>
      </c>
      <c r="C91" s="46"/>
      <c r="D91" s="46"/>
      <c r="E91" s="19">
        <f t="shared" si="9"/>
        <v>0</v>
      </c>
      <c r="F91" s="46"/>
      <c r="G91" s="46"/>
      <c r="H91" s="19">
        <f t="shared" si="10"/>
        <v>0</v>
      </c>
      <c r="I91" s="19">
        <f t="shared" si="8"/>
        <v>0</v>
      </c>
      <c r="J91" s="19">
        <f t="shared" si="8"/>
        <v>0</v>
      </c>
      <c r="K91" s="19">
        <f t="shared" si="8"/>
        <v>0</v>
      </c>
    </row>
    <row r="92" spans="1:11" ht="15.75">
      <c r="A92" s="7">
        <v>425990</v>
      </c>
      <c r="B92" s="5" t="s">
        <v>59</v>
      </c>
      <c r="C92" s="46">
        <v>150000</v>
      </c>
      <c r="D92" s="46"/>
      <c r="E92" s="19">
        <f t="shared" si="9"/>
        <v>150000</v>
      </c>
      <c r="F92" s="46">
        <v>30000</v>
      </c>
      <c r="G92" s="46"/>
      <c r="H92" s="19">
        <f t="shared" si="10"/>
        <v>30000</v>
      </c>
      <c r="I92" s="19">
        <f t="shared" si="8"/>
        <v>180000</v>
      </c>
      <c r="J92" s="19">
        <f t="shared" si="8"/>
        <v>0</v>
      </c>
      <c r="K92" s="19">
        <f t="shared" si="8"/>
        <v>180000</v>
      </c>
    </row>
    <row r="93" spans="1:11" ht="15.75">
      <c r="A93" s="52">
        <v>425920</v>
      </c>
      <c r="B93" s="49" t="s">
        <v>90</v>
      </c>
      <c r="C93" s="46"/>
      <c r="D93" s="46"/>
      <c r="E93" s="19">
        <f t="shared" si="9"/>
        <v>0</v>
      </c>
      <c r="F93" s="46"/>
      <c r="G93" s="46"/>
      <c r="H93" s="19">
        <f t="shared" si="10"/>
        <v>0</v>
      </c>
      <c r="I93" s="19">
        <f t="shared" si="8"/>
        <v>0</v>
      </c>
      <c r="J93" s="19">
        <f t="shared" si="8"/>
        <v>0</v>
      </c>
      <c r="K93" s="19">
        <f t="shared" si="8"/>
        <v>0</v>
      </c>
    </row>
    <row r="94" spans="1:11" ht="15.75">
      <c r="A94" s="52">
        <v>425970</v>
      </c>
      <c r="B94" s="49" t="s">
        <v>103</v>
      </c>
      <c r="C94" s="46">
        <v>100000</v>
      </c>
      <c r="D94" s="46"/>
      <c r="E94" s="19">
        <f t="shared" si="9"/>
        <v>100000</v>
      </c>
      <c r="F94" s="46"/>
      <c r="G94" s="46"/>
      <c r="H94" s="19">
        <f t="shared" si="10"/>
        <v>0</v>
      </c>
      <c r="I94" s="19">
        <f t="shared" si="8"/>
        <v>100000</v>
      </c>
      <c r="J94" s="19">
        <f t="shared" si="8"/>
        <v>0</v>
      </c>
      <c r="K94" s="19">
        <f t="shared" si="8"/>
        <v>100000</v>
      </c>
    </row>
    <row r="95" spans="1:11" ht="15.75">
      <c r="A95" s="52"/>
      <c r="B95" s="49"/>
      <c r="C95" s="45"/>
      <c r="D95" s="47"/>
      <c r="E95" s="19">
        <f t="shared" si="9"/>
        <v>0</v>
      </c>
      <c r="F95" s="45"/>
      <c r="G95" s="47"/>
      <c r="H95" s="19">
        <f t="shared" si="10"/>
        <v>0</v>
      </c>
      <c r="I95" s="19">
        <f t="shared" si="8"/>
        <v>0</v>
      </c>
      <c r="J95" s="19">
        <f t="shared" si="8"/>
        <v>0</v>
      </c>
      <c r="K95" s="19">
        <f t="shared" si="8"/>
        <v>0</v>
      </c>
    </row>
    <row r="96" spans="1:11" ht="15.75">
      <c r="A96" s="133" t="s">
        <v>7</v>
      </c>
      <c r="B96" s="133"/>
      <c r="C96" s="59">
        <f aca="true" t="shared" si="12" ref="C96:H96">SUM(C83:C95)</f>
        <v>2350000</v>
      </c>
      <c r="D96" s="59">
        <f t="shared" si="12"/>
        <v>0</v>
      </c>
      <c r="E96" s="17">
        <f t="shared" si="12"/>
        <v>2350000</v>
      </c>
      <c r="F96" s="59">
        <f t="shared" si="12"/>
        <v>30000</v>
      </c>
      <c r="G96" s="59">
        <f t="shared" si="12"/>
        <v>0</v>
      </c>
      <c r="H96" s="17">
        <f t="shared" si="12"/>
        <v>30000</v>
      </c>
      <c r="I96" s="19">
        <f t="shared" si="8"/>
        <v>2380000</v>
      </c>
      <c r="J96" s="19">
        <f t="shared" si="8"/>
        <v>0</v>
      </c>
      <c r="K96" s="19">
        <f t="shared" si="8"/>
        <v>2380000</v>
      </c>
    </row>
    <row r="97" spans="1:11" ht="15.75">
      <c r="A97" s="8">
        <v>426120</v>
      </c>
      <c r="B97" s="9" t="s">
        <v>60</v>
      </c>
      <c r="C97" s="46"/>
      <c r="D97" s="46"/>
      <c r="E97" s="19">
        <f t="shared" si="9"/>
        <v>0</v>
      </c>
      <c r="F97" s="46"/>
      <c r="G97" s="46"/>
      <c r="H97" s="19">
        <f t="shared" si="10"/>
        <v>0</v>
      </c>
      <c r="I97" s="19">
        <f t="shared" si="8"/>
        <v>0</v>
      </c>
      <c r="J97" s="19">
        <f t="shared" si="8"/>
        <v>0</v>
      </c>
      <c r="K97" s="19">
        <f t="shared" si="8"/>
        <v>0</v>
      </c>
    </row>
    <row r="98" spans="1:11" ht="15.75">
      <c r="A98" s="7">
        <v>426410</v>
      </c>
      <c r="B98" s="5" t="s">
        <v>97</v>
      </c>
      <c r="C98" s="46">
        <v>50000</v>
      </c>
      <c r="D98" s="46"/>
      <c r="E98" s="19">
        <f t="shared" si="9"/>
        <v>50000</v>
      </c>
      <c r="F98" s="46"/>
      <c r="G98" s="46"/>
      <c r="H98" s="19">
        <f t="shared" si="10"/>
        <v>0</v>
      </c>
      <c r="I98" s="19">
        <f t="shared" si="8"/>
        <v>50000</v>
      </c>
      <c r="J98" s="19">
        <f t="shared" si="8"/>
        <v>0</v>
      </c>
      <c r="K98" s="19">
        <f t="shared" si="8"/>
        <v>50000</v>
      </c>
    </row>
    <row r="99" spans="1:11" ht="15.75">
      <c r="A99" s="7">
        <v>426990</v>
      </c>
      <c r="B99" s="5" t="s">
        <v>61</v>
      </c>
      <c r="C99" s="46">
        <v>30000</v>
      </c>
      <c r="D99" s="46"/>
      <c r="E99" s="19">
        <f t="shared" si="9"/>
        <v>30000</v>
      </c>
      <c r="F99" s="46"/>
      <c r="G99" s="46"/>
      <c r="H99" s="19">
        <f t="shared" si="10"/>
        <v>0</v>
      </c>
      <c r="I99" s="19">
        <f t="shared" si="8"/>
        <v>30000</v>
      </c>
      <c r="J99" s="19">
        <f t="shared" si="8"/>
        <v>0</v>
      </c>
      <c r="K99" s="19">
        <f t="shared" si="8"/>
        <v>30000</v>
      </c>
    </row>
    <row r="100" spans="1:11" ht="15.75">
      <c r="A100" s="52"/>
      <c r="B100" s="49"/>
      <c r="C100" s="46"/>
      <c r="D100" s="46"/>
      <c r="E100" s="19">
        <f t="shared" si="9"/>
        <v>0</v>
      </c>
      <c r="F100" s="46"/>
      <c r="G100" s="46"/>
      <c r="H100" s="19">
        <f t="shared" si="10"/>
        <v>0</v>
      </c>
      <c r="I100" s="19">
        <f t="shared" si="8"/>
        <v>0</v>
      </c>
      <c r="J100" s="19">
        <f t="shared" si="8"/>
        <v>0</v>
      </c>
      <c r="K100" s="19">
        <f t="shared" si="8"/>
        <v>0</v>
      </c>
    </row>
    <row r="101" spans="1:11" ht="15.75">
      <c r="A101" s="52"/>
      <c r="B101" s="49"/>
      <c r="C101" s="46"/>
      <c r="D101" s="46"/>
      <c r="E101" s="19">
        <f t="shared" si="9"/>
        <v>0</v>
      </c>
      <c r="F101" s="46"/>
      <c r="G101" s="46"/>
      <c r="H101" s="19">
        <f t="shared" si="10"/>
        <v>0</v>
      </c>
      <c r="I101" s="19">
        <f t="shared" si="8"/>
        <v>0</v>
      </c>
      <c r="J101" s="19">
        <f t="shared" si="8"/>
        <v>0</v>
      </c>
      <c r="K101" s="19">
        <f t="shared" si="8"/>
        <v>0</v>
      </c>
    </row>
    <row r="102" spans="1:11" ht="15.75">
      <c r="A102" s="52"/>
      <c r="B102" s="49"/>
      <c r="C102" s="45"/>
      <c r="D102" s="47"/>
      <c r="E102" s="19">
        <f t="shared" si="9"/>
        <v>0</v>
      </c>
      <c r="F102" s="45"/>
      <c r="G102" s="47"/>
      <c r="H102" s="19">
        <f t="shared" si="10"/>
        <v>0</v>
      </c>
      <c r="I102" s="19">
        <f t="shared" si="8"/>
        <v>0</v>
      </c>
      <c r="J102" s="19">
        <f t="shared" si="8"/>
        <v>0</v>
      </c>
      <c r="K102" s="19">
        <f t="shared" si="8"/>
        <v>0</v>
      </c>
    </row>
    <row r="103" spans="1:11" ht="15.75">
      <c r="A103" s="133" t="s">
        <v>7</v>
      </c>
      <c r="B103" s="133"/>
      <c r="C103" s="59">
        <f aca="true" t="shared" si="13" ref="C103:H103">SUM(C97:C102)</f>
        <v>80000</v>
      </c>
      <c r="D103" s="59">
        <f t="shared" si="13"/>
        <v>0</v>
      </c>
      <c r="E103" s="17">
        <f t="shared" si="13"/>
        <v>80000</v>
      </c>
      <c r="F103" s="59">
        <f t="shared" si="13"/>
        <v>0</v>
      </c>
      <c r="G103" s="59">
        <f t="shared" si="13"/>
        <v>0</v>
      </c>
      <c r="H103" s="17">
        <f t="shared" si="13"/>
        <v>0</v>
      </c>
      <c r="I103" s="19">
        <f t="shared" si="8"/>
        <v>80000</v>
      </c>
      <c r="J103" s="19">
        <f t="shared" si="8"/>
        <v>0</v>
      </c>
      <c r="K103" s="19">
        <f t="shared" si="8"/>
        <v>80000</v>
      </c>
    </row>
    <row r="104" spans="1:11" ht="15.75">
      <c r="A104" s="7">
        <v>464910</v>
      </c>
      <c r="B104" s="5" t="s">
        <v>62</v>
      </c>
      <c r="C104" s="46"/>
      <c r="D104" s="46"/>
      <c r="E104" s="19">
        <f t="shared" si="9"/>
        <v>0</v>
      </c>
      <c r="F104" s="46"/>
      <c r="G104" s="46"/>
      <c r="H104" s="19">
        <f t="shared" si="10"/>
        <v>0</v>
      </c>
      <c r="I104" s="19">
        <f t="shared" si="8"/>
        <v>0</v>
      </c>
      <c r="J104" s="19">
        <f t="shared" si="8"/>
        <v>0</v>
      </c>
      <c r="K104" s="19">
        <f t="shared" si="8"/>
        <v>0</v>
      </c>
    </row>
    <row r="105" spans="1:11" ht="15.75">
      <c r="A105" s="52">
        <v>464940</v>
      </c>
      <c r="B105" s="49" t="s">
        <v>99</v>
      </c>
      <c r="C105" s="46">
        <v>200000</v>
      </c>
      <c r="D105" s="46"/>
      <c r="E105" s="19">
        <f t="shared" si="9"/>
        <v>200000</v>
      </c>
      <c r="F105" s="46"/>
      <c r="G105" s="46"/>
      <c r="H105" s="19">
        <f t="shared" si="10"/>
        <v>0</v>
      </c>
      <c r="I105" s="19">
        <f t="shared" si="8"/>
        <v>200000</v>
      </c>
      <c r="J105" s="19">
        <f t="shared" si="8"/>
        <v>0</v>
      </c>
      <c r="K105" s="19">
        <f t="shared" si="8"/>
        <v>200000</v>
      </c>
    </row>
    <row r="106" spans="1:11" ht="15.75">
      <c r="A106" s="52">
        <v>464990</v>
      </c>
      <c r="B106" s="49" t="s">
        <v>100</v>
      </c>
      <c r="C106" s="46">
        <v>60000</v>
      </c>
      <c r="D106" s="46"/>
      <c r="E106" s="19">
        <f t="shared" si="9"/>
        <v>60000</v>
      </c>
      <c r="F106" s="46"/>
      <c r="G106" s="46"/>
      <c r="H106" s="19">
        <f t="shared" si="10"/>
        <v>0</v>
      </c>
      <c r="I106" s="19">
        <f t="shared" si="8"/>
        <v>60000</v>
      </c>
      <c r="J106" s="19">
        <f t="shared" si="8"/>
        <v>0</v>
      </c>
      <c r="K106" s="19">
        <f t="shared" si="8"/>
        <v>60000</v>
      </c>
    </row>
    <row r="107" spans="1:11" ht="15.75">
      <c r="A107" s="52"/>
      <c r="B107" s="49"/>
      <c r="C107" s="45"/>
      <c r="D107" s="47"/>
      <c r="E107" s="19">
        <f t="shared" si="9"/>
        <v>0</v>
      </c>
      <c r="F107" s="45"/>
      <c r="G107" s="45"/>
      <c r="H107" s="19">
        <f t="shared" si="10"/>
        <v>0</v>
      </c>
      <c r="I107" s="19">
        <f t="shared" si="8"/>
        <v>0</v>
      </c>
      <c r="J107" s="19">
        <f t="shared" si="8"/>
        <v>0</v>
      </c>
      <c r="K107" s="19">
        <f t="shared" si="8"/>
        <v>0</v>
      </c>
    </row>
    <row r="108" spans="1:11" ht="15.75">
      <c r="A108" s="133" t="s">
        <v>7</v>
      </c>
      <c r="B108" s="133"/>
      <c r="C108" s="59">
        <f aca="true" t="shared" si="14" ref="C108:H108">SUM(C104:C107)</f>
        <v>260000</v>
      </c>
      <c r="D108" s="59">
        <f t="shared" si="14"/>
        <v>0</v>
      </c>
      <c r="E108" s="17">
        <f t="shared" si="14"/>
        <v>260000</v>
      </c>
      <c r="F108" s="59">
        <f t="shared" si="14"/>
        <v>0</v>
      </c>
      <c r="G108" s="59">
        <f t="shared" si="14"/>
        <v>0</v>
      </c>
      <c r="H108" s="17">
        <f t="shared" si="14"/>
        <v>0</v>
      </c>
      <c r="I108" s="19">
        <f t="shared" si="8"/>
        <v>260000</v>
      </c>
      <c r="J108" s="19">
        <f t="shared" si="8"/>
        <v>0</v>
      </c>
      <c r="K108" s="19">
        <f t="shared" si="8"/>
        <v>260000</v>
      </c>
    </row>
    <row r="109" spans="1:11" s="11" customFormat="1" ht="15.75">
      <c r="A109" s="4">
        <v>480190</v>
      </c>
      <c r="B109" s="5" t="s">
        <v>104</v>
      </c>
      <c r="C109" s="46">
        <v>100000</v>
      </c>
      <c r="D109" s="46"/>
      <c r="E109" s="19">
        <f t="shared" si="9"/>
        <v>100000</v>
      </c>
      <c r="F109" s="46"/>
      <c r="G109" s="46"/>
      <c r="H109" s="19">
        <f t="shared" si="10"/>
        <v>0</v>
      </c>
      <c r="I109" s="19">
        <f t="shared" si="8"/>
        <v>100000</v>
      </c>
      <c r="J109" s="19">
        <f t="shared" si="8"/>
        <v>0</v>
      </c>
      <c r="K109" s="19">
        <f t="shared" si="8"/>
        <v>100000</v>
      </c>
    </row>
    <row r="110" spans="1:11" s="11" customFormat="1" ht="15.75">
      <c r="A110" s="48"/>
      <c r="B110" s="49" t="s">
        <v>105</v>
      </c>
      <c r="C110" s="46">
        <v>100000</v>
      </c>
      <c r="D110" s="46"/>
      <c r="E110" s="19">
        <f t="shared" si="9"/>
        <v>100000</v>
      </c>
      <c r="F110" s="46"/>
      <c r="G110" s="46"/>
      <c r="H110" s="19">
        <f t="shared" si="10"/>
        <v>0</v>
      </c>
      <c r="I110" s="19">
        <f t="shared" si="8"/>
        <v>100000</v>
      </c>
      <c r="J110" s="19">
        <f t="shared" si="8"/>
        <v>0</v>
      </c>
      <c r="K110" s="19">
        <f t="shared" si="8"/>
        <v>100000</v>
      </c>
    </row>
    <row r="111" spans="1:11" s="11" customFormat="1" ht="15.75">
      <c r="A111" s="4">
        <v>481230</v>
      </c>
      <c r="B111" s="5" t="s">
        <v>63</v>
      </c>
      <c r="C111" s="46"/>
      <c r="D111" s="46"/>
      <c r="E111" s="19">
        <f t="shared" si="9"/>
        <v>0</v>
      </c>
      <c r="F111" s="46"/>
      <c r="G111" s="46"/>
      <c r="H111" s="19">
        <f t="shared" si="10"/>
        <v>0</v>
      </c>
      <c r="I111" s="19">
        <f t="shared" si="8"/>
        <v>0</v>
      </c>
      <c r="J111" s="19">
        <f t="shared" si="8"/>
        <v>0</v>
      </c>
      <c r="K111" s="19">
        <f t="shared" si="8"/>
        <v>0</v>
      </c>
    </row>
    <row r="112" spans="1:11" s="11" customFormat="1" ht="15.75">
      <c r="A112" s="48"/>
      <c r="B112" s="48"/>
      <c r="C112" s="45"/>
      <c r="D112" s="45"/>
      <c r="E112" s="19">
        <f t="shared" si="9"/>
        <v>0</v>
      </c>
      <c r="F112" s="45"/>
      <c r="G112" s="45"/>
      <c r="H112" s="19">
        <f t="shared" si="10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</row>
    <row r="113" spans="1:11" ht="15.75">
      <c r="A113" s="133" t="s">
        <v>7</v>
      </c>
      <c r="B113" s="133"/>
      <c r="C113" s="59"/>
      <c r="D113" s="59">
        <f>SUM(D109:D112)</f>
        <v>0</v>
      </c>
      <c r="E113" s="17"/>
      <c r="F113" s="59">
        <f>SUM(F109:F112)</f>
        <v>0</v>
      </c>
      <c r="G113" s="59">
        <f>SUM(G109:G112)</f>
        <v>0</v>
      </c>
      <c r="H113" s="17">
        <f>SUM(H109:H112)</f>
        <v>0</v>
      </c>
      <c r="I113" s="19">
        <f t="shared" si="8"/>
        <v>0</v>
      </c>
      <c r="J113" s="19">
        <f t="shared" si="8"/>
        <v>0</v>
      </c>
      <c r="K113" s="19">
        <f t="shared" si="8"/>
        <v>0</v>
      </c>
    </row>
    <row r="114" spans="1:11" ht="15.75">
      <c r="A114" s="7">
        <v>482930</v>
      </c>
      <c r="B114" s="5" t="s">
        <v>64</v>
      </c>
      <c r="C114" s="46">
        <v>1000000</v>
      </c>
      <c r="D114" s="46"/>
      <c r="E114" s="19">
        <f t="shared" si="9"/>
        <v>1000000</v>
      </c>
      <c r="F114" s="46"/>
      <c r="G114" s="46"/>
      <c r="H114" s="19">
        <f t="shared" si="10"/>
        <v>0</v>
      </c>
      <c r="I114" s="19">
        <f t="shared" si="8"/>
        <v>1000000</v>
      </c>
      <c r="J114" s="19">
        <f t="shared" si="8"/>
        <v>0</v>
      </c>
      <c r="K114" s="19">
        <f t="shared" si="8"/>
        <v>1000000</v>
      </c>
    </row>
    <row r="115" spans="1:11" ht="15.75">
      <c r="A115" s="52"/>
      <c r="B115" s="49"/>
      <c r="C115" s="46"/>
      <c r="D115" s="46"/>
      <c r="E115" s="19">
        <f t="shared" si="9"/>
        <v>0</v>
      </c>
      <c r="F115" s="46"/>
      <c r="G115" s="46"/>
      <c r="H115" s="19">
        <f t="shared" si="10"/>
        <v>0</v>
      </c>
      <c r="I115" s="19">
        <f t="shared" si="8"/>
        <v>0</v>
      </c>
      <c r="J115" s="19">
        <f t="shared" si="8"/>
        <v>0</v>
      </c>
      <c r="K115" s="19">
        <f t="shared" si="8"/>
        <v>0</v>
      </c>
    </row>
    <row r="116" spans="1:11" ht="15.75">
      <c r="A116" s="52"/>
      <c r="B116" s="49"/>
      <c r="C116" s="46"/>
      <c r="D116" s="46"/>
      <c r="E116" s="19">
        <f t="shared" si="9"/>
        <v>0</v>
      </c>
      <c r="F116" s="46"/>
      <c r="G116" s="46"/>
      <c r="H116" s="19">
        <f t="shared" si="10"/>
        <v>0</v>
      </c>
      <c r="I116" s="19">
        <f t="shared" si="8"/>
        <v>0</v>
      </c>
      <c r="J116" s="19">
        <f t="shared" si="8"/>
        <v>0</v>
      </c>
      <c r="K116" s="19">
        <f t="shared" si="8"/>
        <v>0</v>
      </c>
    </row>
    <row r="117" spans="1:11" ht="15.75">
      <c r="A117" s="52"/>
      <c r="B117" s="49"/>
      <c r="C117" s="45"/>
      <c r="D117" s="45"/>
      <c r="E117" s="19">
        <f t="shared" si="9"/>
        <v>0</v>
      </c>
      <c r="F117" s="45"/>
      <c r="G117" s="45"/>
      <c r="H117" s="19">
        <f t="shared" si="10"/>
        <v>0</v>
      </c>
      <c r="I117" s="19">
        <f t="shared" si="8"/>
        <v>0</v>
      </c>
      <c r="J117" s="19">
        <f t="shared" si="8"/>
        <v>0</v>
      </c>
      <c r="K117" s="19">
        <f t="shared" si="8"/>
        <v>0</v>
      </c>
    </row>
    <row r="118" spans="1:11" ht="15.75">
      <c r="A118" s="133" t="s">
        <v>7</v>
      </c>
      <c r="B118" s="133"/>
      <c r="C118" s="59">
        <f aca="true" t="shared" si="15" ref="C118:H118">SUM(C114:C117)</f>
        <v>1000000</v>
      </c>
      <c r="D118" s="59">
        <f t="shared" si="15"/>
        <v>0</v>
      </c>
      <c r="E118" s="17">
        <f t="shared" si="15"/>
        <v>1000000</v>
      </c>
      <c r="F118" s="59">
        <f t="shared" si="15"/>
        <v>0</v>
      </c>
      <c r="G118" s="59">
        <f t="shared" si="15"/>
        <v>0</v>
      </c>
      <c r="H118" s="17">
        <f t="shared" si="15"/>
        <v>0</v>
      </c>
      <c r="I118" s="19">
        <f t="shared" si="8"/>
        <v>1000000</v>
      </c>
      <c r="J118" s="19">
        <f t="shared" si="8"/>
        <v>0</v>
      </c>
      <c r="K118" s="19">
        <f t="shared" si="8"/>
        <v>1000000</v>
      </c>
    </row>
    <row r="119" spans="1:11" ht="15.75">
      <c r="A119" s="7">
        <v>483110</v>
      </c>
      <c r="B119" s="5" t="s">
        <v>65</v>
      </c>
      <c r="C119" s="46">
        <v>100000</v>
      </c>
      <c r="D119" s="46"/>
      <c r="E119" s="19">
        <f t="shared" si="9"/>
        <v>100000</v>
      </c>
      <c r="F119" s="46"/>
      <c r="G119" s="46"/>
      <c r="H119" s="19">
        <f t="shared" si="10"/>
        <v>0</v>
      </c>
      <c r="I119" s="19">
        <f t="shared" si="8"/>
        <v>100000</v>
      </c>
      <c r="J119" s="19">
        <f t="shared" si="8"/>
        <v>0</v>
      </c>
      <c r="K119" s="19">
        <f t="shared" si="8"/>
        <v>100000</v>
      </c>
    </row>
    <row r="120" spans="1:11" ht="16.5" thickBot="1">
      <c r="A120" s="64">
        <v>483120</v>
      </c>
      <c r="B120" s="65" t="s">
        <v>66</v>
      </c>
      <c r="C120" s="60"/>
      <c r="D120" s="60"/>
      <c r="E120" s="66">
        <f t="shared" si="9"/>
        <v>0</v>
      </c>
      <c r="F120" s="60"/>
      <c r="G120" s="60"/>
      <c r="H120" s="66">
        <f t="shared" si="10"/>
        <v>0</v>
      </c>
      <c r="I120" s="66">
        <f t="shared" si="8"/>
        <v>0</v>
      </c>
      <c r="J120" s="66">
        <f t="shared" si="8"/>
        <v>0</v>
      </c>
      <c r="K120" s="66">
        <f t="shared" si="8"/>
        <v>0</v>
      </c>
    </row>
    <row r="121" spans="1:43" s="75" customFormat="1" ht="16.5" thickBot="1">
      <c r="A121" s="73">
        <v>483</v>
      </c>
      <c r="B121" s="74" t="s">
        <v>92</v>
      </c>
      <c r="C121" s="71">
        <v>100000</v>
      </c>
      <c r="D121" s="71"/>
      <c r="E121" s="72">
        <f t="shared" si="9"/>
        <v>100000</v>
      </c>
      <c r="F121" s="71">
        <f>F119+F120</f>
        <v>0</v>
      </c>
      <c r="G121" s="71"/>
      <c r="H121" s="72">
        <f t="shared" si="10"/>
        <v>0</v>
      </c>
      <c r="I121" s="72">
        <f t="shared" si="8"/>
        <v>100000</v>
      </c>
      <c r="J121" s="72">
        <f t="shared" si="8"/>
        <v>0</v>
      </c>
      <c r="K121" s="72">
        <f t="shared" si="8"/>
        <v>100000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11" ht="15.75">
      <c r="A122" s="67"/>
      <c r="B122" s="68"/>
      <c r="C122" s="69"/>
      <c r="D122" s="69"/>
      <c r="E122" s="70">
        <f t="shared" si="9"/>
        <v>0</v>
      </c>
      <c r="F122" s="69"/>
      <c r="G122" s="69"/>
      <c r="H122" s="70">
        <f t="shared" si="10"/>
        <v>0</v>
      </c>
      <c r="I122" s="70">
        <f t="shared" si="8"/>
        <v>0</v>
      </c>
      <c r="J122" s="70">
        <f t="shared" si="8"/>
        <v>0</v>
      </c>
      <c r="K122" s="70">
        <f t="shared" si="8"/>
        <v>0</v>
      </c>
    </row>
    <row r="123" spans="1:11" ht="15.75">
      <c r="A123" s="7">
        <v>480140</v>
      </c>
      <c r="B123" s="5" t="s">
        <v>67</v>
      </c>
      <c r="C123" s="46">
        <v>0</v>
      </c>
      <c r="D123" s="46"/>
      <c r="E123" s="19">
        <f t="shared" si="9"/>
        <v>0</v>
      </c>
      <c r="F123" s="46">
        <v>100000</v>
      </c>
      <c r="G123" s="46"/>
      <c r="H123" s="19">
        <f t="shared" si="10"/>
        <v>100000</v>
      </c>
      <c r="I123" s="19">
        <f t="shared" si="8"/>
        <v>100000</v>
      </c>
      <c r="J123" s="19">
        <f t="shared" si="8"/>
        <v>0</v>
      </c>
      <c r="K123" s="19">
        <f t="shared" si="8"/>
        <v>100000</v>
      </c>
    </row>
    <row r="124" spans="1:11" ht="15.75">
      <c r="A124" s="7">
        <v>480160</v>
      </c>
      <c r="B124" s="5" t="s">
        <v>68</v>
      </c>
      <c r="C124" s="46"/>
      <c r="D124" s="46"/>
      <c r="E124" s="19">
        <f t="shared" si="9"/>
        <v>0</v>
      </c>
      <c r="F124" s="46">
        <v>0</v>
      </c>
      <c r="G124" s="46"/>
      <c r="H124" s="19">
        <f t="shared" si="10"/>
        <v>0</v>
      </c>
      <c r="I124" s="19">
        <f t="shared" si="8"/>
        <v>0</v>
      </c>
      <c r="J124" s="19">
        <f t="shared" si="8"/>
        <v>0</v>
      </c>
      <c r="K124" s="19">
        <f t="shared" si="8"/>
        <v>0</v>
      </c>
    </row>
    <row r="125" spans="1:11" ht="16.5" thickBot="1">
      <c r="A125" s="64">
        <v>480290</v>
      </c>
      <c r="B125" s="65" t="s">
        <v>69</v>
      </c>
      <c r="C125" s="60"/>
      <c r="D125" s="60"/>
      <c r="E125" s="66">
        <f t="shared" si="9"/>
        <v>0</v>
      </c>
      <c r="F125" s="60"/>
      <c r="G125" s="60">
        <v>0</v>
      </c>
      <c r="H125" s="66">
        <f t="shared" si="10"/>
        <v>0</v>
      </c>
      <c r="I125" s="66">
        <f t="shared" si="8"/>
        <v>0</v>
      </c>
      <c r="J125" s="66">
        <f t="shared" si="8"/>
        <v>0</v>
      </c>
      <c r="K125" s="66">
        <f t="shared" si="8"/>
        <v>0</v>
      </c>
    </row>
    <row r="126" spans="1:11" s="16" customFormat="1" ht="16.5" thickBot="1">
      <c r="A126" s="73">
        <v>480</v>
      </c>
      <c r="B126" s="74" t="s">
        <v>93</v>
      </c>
      <c r="C126" s="71"/>
      <c r="D126" s="71"/>
      <c r="E126" s="72"/>
      <c r="F126" s="71">
        <f>F123+F124+F125</f>
        <v>100000</v>
      </c>
      <c r="G126" s="71"/>
      <c r="H126" s="72">
        <f>H123+H124+H125</f>
        <v>100000</v>
      </c>
      <c r="I126" s="72">
        <f>I123+I124+I125</f>
        <v>100000</v>
      </c>
      <c r="J126" s="72">
        <f>J123+J124+J125</f>
        <v>0</v>
      </c>
      <c r="K126" s="76">
        <f>K123+K124+K125</f>
        <v>100000</v>
      </c>
    </row>
    <row r="127" spans="1:11" ht="16.5" thickBot="1">
      <c r="A127" s="77">
        <v>485710</v>
      </c>
      <c r="B127" s="78" t="s">
        <v>70</v>
      </c>
      <c r="C127" s="79">
        <v>100000</v>
      </c>
      <c r="D127" s="79"/>
      <c r="E127" s="80">
        <f t="shared" si="9"/>
        <v>100000</v>
      </c>
      <c r="F127" s="79">
        <v>0</v>
      </c>
      <c r="G127" s="79"/>
      <c r="H127" s="80">
        <f t="shared" si="10"/>
        <v>0</v>
      </c>
      <c r="I127" s="80">
        <f t="shared" si="8"/>
        <v>100000</v>
      </c>
      <c r="J127" s="80">
        <f t="shared" si="8"/>
        <v>0</v>
      </c>
      <c r="K127" s="80">
        <f t="shared" si="8"/>
        <v>100000</v>
      </c>
    </row>
    <row r="128" spans="1:11" s="16" customFormat="1" ht="16.5" thickBot="1">
      <c r="A128" s="83">
        <v>485</v>
      </c>
      <c r="B128" s="84" t="s">
        <v>94</v>
      </c>
      <c r="C128" s="71">
        <v>100000</v>
      </c>
      <c r="D128" s="71"/>
      <c r="E128" s="72">
        <f t="shared" si="9"/>
        <v>100000</v>
      </c>
      <c r="F128" s="71">
        <f>F127</f>
        <v>0</v>
      </c>
      <c r="G128" s="71"/>
      <c r="H128" s="72">
        <f t="shared" si="10"/>
        <v>0</v>
      </c>
      <c r="I128" s="72">
        <f t="shared" si="8"/>
        <v>100000</v>
      </c>
      <c r="J128" s="100">
        <f t="shared" si="8"/>
        <v>0</v>
      </c>
      <c r="K128" s="102">
        <f t="shared" si="8"/>
        <v>100000</v>
      </c>
    </row>
    <row r="129" spans="1:11" ht="15.75">
      <c r="A129" s="81"/>
      <c r="B129" s="82"/>
      <c r="C129" s="69"/>
      <c r="D129" s="69"/>
      <c r="E129" s="70">
        <f t="shared" si="9"/>
        <v>0</v>
      </c>
      <c r="F129" s="69"/>
      <c r="G129" s="69"/>
      <c r="H129" s="70">
        <f t="shared" si="10"/>
        <v>0</v>
      </c>
      <c r="I129" s="70">
        <f t="shared" si="8"/>
        <v>0</v>
      </c>
      <c r="J129" s="101">
        <f t="shared" si="8"/>
        <v>0</v>
      </c>
      <c r="K129" s="103">
        <f t="shared" si="8"/>
        <v>0</v>
      </c>
    </row>
    <row r="130" spans="1:26" ht="16.5" thickBot="1">
      <c r="A130" s="85"/>
      <c r="B130" s="86"/>
      <c r="C130" s="87"/>
      <c r="D130" s="87"/>
      <c r="E130" s="66">
        <f t="shared" si="9"/>
        <v>0</v>
      </c>
      <c r="F130" s="87"/>
      <c r="G130" s="88"/>
      <c r="H130" s="66">
        <f t="shared" si="10"/>
        <v>0</v>
      </c>
      <c r="I130" s="66">
        <f t="shared" si="8"/>
        <v>0</v>
      </c>
      <c r="J130" s="95">
        <f t="shared" si="8"/>
        <v>0</v>
      </c>
      <c r="K130" s="104">
        <f t="shared" si="8"/>
        <v>0</v>
      </c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5" customHeight="1" thickBot="1">
      <c r="A131" s="134" t="s">
        <v>7</v>
      </c>
      <c r="B131" s="135"/>
      <c r="C131" s="90">
        <v>200000</v>
      </c>
      <c r="D131" s="90">
        <f>SUM(D119:D130)</f>
        <v>0</v>
      </c>
      <c r="E131" s="91">
        <v>200000</v>
      </c>
      <c r="F131" s="90">
        <f aca="true" t="shared" si="16" ref="F131:K131">F121+F126+F128</f>
        <v>100000</v>
      </c>
      <c r="G131" s="90">
        <f t="shared" si="16"/>
        <v>0</v>
      </c>
      <c r="H131" s="90">
        <f t="shared" si="16"/>
        <v>100000</v>
      </c>
      <c r="I131" s="90">
        <f t="shared" si="16"/>
        <v>300000</v>
      </c>
      <c r="J131" s="96">
        <f t="shared" si="16"/>
        <v>0</v>
      </c>
      <c r="K131" s="105">
        <f t="shared" si="16"/>
        <v>300000</v>
      </c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8"/>
    </row>
    <row r="132" spans="1:26" ht="12.75" customHeight="1" hidden="1">
      <c r="A132" s="12"/>
      <c r="B132" s="13"/>
      <c r="C132" s="20"/>
      <c r="D132" s="20"/>
      <c r="E132" s="21"/>
      <c r="F132" s="20"/>
      <c r="G132" s="20"/>
      <c r="H132" s="89">
        <f aca="true" t="shared" si="17" ref="H132:H141">F132+G132</f>
        <v>0</v>
      </c>
      <c r="I132" s="20"/>
      <c r="J132" s="20"/>
      <c r="K132" s="21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2.75" customHeight="1" hidden="1">
      <c r="A133" s="12"/>
      <c r="B133" s="13"/>
      <c r="C133" s="20"/>
      <c r="D133" s="20"/>
      <c r="E133" s="21"/>
      <c r="F133" s="20"/>
      <c r="G133" s="20"/>
      <c r="H133" s="22">
        <f t="shared" si="17"/>
        <v>0</v>
      </c>
      <c r="I133" s="20"/>
      <c r="J133" s="20"/>
      <c r="K133" s="21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2.75" customHeight="1" hidden="1">
      <c r="A134" s="12"/>
      <c r="B134" s="13"/>
      <c r="C134" s="20"/>
      <c r="D134" s="20"/>
      <c r="E134" s="21"/>
      <c r="F134" s="20"/>
      <c r="G134" s="20"/>
      <c r="H134" s="22">
        <f t="shared" si="17"/>
        <v>0</v>
      </c>
      <c r="I134" s="20"/>
      <c r="J134" s="20"/>
      <c r="K134" s="21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2.75" customHeight="1" hidden="1">
      <c r="A135" s="12"/>
      <c r="B135" s="13"/>
      <c r="C135" s="20"/>
      <c r="D135" s="20"/>
      <c r="E135" s="21"/>
      <c r="F135" s="20"/>
      <c r="G135" s="20"/>
      <c r="H135" s="22">
        <f t="shared" si="17"/>
        <v>0</v>
      </c>
      <c r="I135" s="20"/>
      <c r="J135" s="20"/>
      <c r="K135" s="21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2.75" customHeight="1" hidden="1">
      <c r="A136" s="12"/>
      <c r="B136" s="13"/>
      <c r="C136" s="20"/>
      <c r="D136" s="20"/>
      <c r="E136" s="21"/>
      <c r="F136" s="20"/>
      <c r="G136" s="20"/>
      <c r="H136" s="22">
        <f t="shared" si="17"/>
        <v>0</v>
      </c>
      <c r="I136" s="20"/>
      <c r="J136" s="20"/>
      <c r="K136" s="21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2.75" customHeight="1" hidden="1">
      <c r="A137" s="12"/>
      <c r="B137" s="13"/>
      <c r="C137" s="20"/>
      <c r="D137" s="20"/>
      <c r="E137" s="21"/>
      <c r="F137" s="20"/>
      <c r="G137" s="20"/>
      <c r="H137" s="22">
        <f t="shared" si="17"/>
        <v>0</v>
      </c>
      <c r="I137" s="20"/>
      <c r="J137" s="20"/>
      <c r="K137" s="21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2.75" customHeight="1" hidden="1">
      <c r="A138" s="12"/>
      <c r="B138" s="13"/>
      <c r="C138" s="20"/>
      <c r="D138" s="20"/>
      <c r="E138" s="21"/>
      <c r="F138" s="20"/>
      <c r="G138" s="20"/>
      <c r="H138" s="22">
        <f t="shared" si="17"/>
        <v>0</v>
      </c>
      <c r="I138" s="20"/>
      <c r="J138" s="20"/>
      <c r="K138" s="21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2.75" customHeight="1" hidden="1">
      <c r="A139" s="12"/>
      <c r="B139" s="13"/>
      <c r="C139" s="20"/>
      <c r="D139" s="20"/>
      <c r="E139" s="21"/>
      <c r="F139" s="20"/>
      <c r="G139" s="20"/>
      <c r="H139" s="22">
        <f t="shared" si="17"/>
        <v>0</v>
      </c>
      <c r="I139" s="20"/>
      <c r="J139" s="20"/>
      <c r="K139" s="21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2.75" customHeight="1" hidden="1">
      <c r="A140" s="12"/>
      <c r="B140" s="13"/>
      <c r="C140" s="20"/>
      <c r="D140" s="20"/>
      <c r="E140" s="21"/>
      <c r="F140" s="20"/>
      <c r="G140" s="20"/>
      <c r="H140" s="22">
        <f t="shared" si="17"/>
        <v>0</v>
      </c>
      <c r="I140" s="20"/>
      <c r="J140" s="20"/>
      <c r="K140" s="21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2.75" customHeight="1" hidden="1">
      <c r="A141" s="12"/>
      <c r="B141" s="13"/>
      <c r="C141" s="20"/>
      <c r="D141" s="20"/>
      <c r="E141" s="21"/>
      <c r="F141" s="20"/>
      <c r="G141" s="20"/>
      <c r="H141" s="22">
        <f t="shared" si="17"/>
        <v>0</v>
      </c>
      <c r="I141" s="20"/>
      <c r="J141" s="20"/>
      <c r="K141" s="21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6.5" thickBot="1">
      <c r="A142" s="12"/>
      <c r="B142" s="28"/>
      <c r="C142" s="29"/>
      <c r="D142" s="119"/>
      <c r="E142" s="119"/>
      <c r="F142" s="119"/>
      <c r="G142" s="119"/>
      <c r="H142" s="119"/>
      <c r="I142" s="119"/>
      <c r="J142" s="119"/>
      <c r="K142" s="29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6.5" thickBot="1">
      <c r="A143" s="120" t="s">
        <v>83</v>
      </c>
      <c r="B143" s="121"/>
      <c r="C143" s="23">
        <v>8700000</v>
      </c>
      <c r="D143" s="23"/>
      <c r="E143" s="23">
        <v>8700000</v>
      </c>
      <c r="F143" s="23">
        <f>SUM(F131,F118,F113,F108,F103,F96,F82,F69,F53,F37)</f>
        <v>680000</v>
      </c>
      <c r="G143" s="23">
        <f>SUM(G131,G118,G113,G108,G103,G96,G82,G69,G53,G37)</f>
        <v>0</v>
      </c>
      <c r="H143" s="23">
        <f>SUM(H131,H118,H113,H108,H103,H96,H82,H69,H53,H37)</f>
        <v>680000</v>
      </c>
      <c r="I143" s="23">
        <v>9380000</v>
      </c>
      <c r="J143" s="23">
        <f>SUM(J131,J118,J113,J108,J103,J96,J82,J69,J53,J37)</f>
        <v>0</v>
      </c>
      <c r="K143" s="97">
        <v>9380000</v>
      </c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43" ht="16.5" thickBot="1">
      <c r="A144" s="12"/>
      <c r="B144" s="13"/>
      <c r="C144" s="21"/>
      <c r="D144" s="21"/>
      <c r="E144" s="21"/>
      <c r="F144" s="21"/>
      <c r="G144" s="21"/>
      <c r="H144" s="21"/>
      <c r="I144" s="21"/>
      <c r="J144" s="21"/>
      <c r="K144" s="21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</row>
    <row r="145" spans="1:43" ht="16.5" thickBot="1">
      <c r="A145" s="126" t="s">
        <v>71</v>
      </c>
      <c r="B145" s="127"/>
      <c r="C145" s="23">
        <v>35930160</v>
      </c>
      <c r="D145" s="23">
        <f aca="true" t="shared" si="18" ref="D145:K145">SUM(D143,D26)</f>
        <v>0</v>
      </c>
      <c r="E145" s="23">
        <f t="shared" si="18"/>
        <v>35930160</v>
      </c>
      <c r="F145" s="23">
        <f t="shared" si="18"/>
        <v>680000</v>
      </c>
      <c r="G145" s="23">
        <f t="shared" si="18"/>
        <v>0</v>
      </c>
      <c r="H145" s="23">
        <f t="shared" si="18"/>
        <v>680000</v>
      </c>
      <c r="I145" s="23">
        <v>36610160</v>
      </c>
      <c r="J145" s="23">
        <f t="shared" si="18"/>
        <v>0</v>
      </c>
      <c r="K145" s="24">
        <f t="shared" si="18"/>
        <v>36610160</v>
      </c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</row>
    <row r="146" spans="3:43" ht="15.75">
      <c r="C146" s="25"/>
      <c r="D146" s="128"/>
      <c r="E146" s="128"/>
      <c r="F146" s="128"/>
      <c r="G146" s="128"/>
      <c r="H146" s="128"/>
      <c r="I146" s="128"/>
      <c r="J146" s="128"/>
      <c r="K146" s="2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</row>
    <row r="147" spans="3:11" ht="16.5" thickBot="1">
      <c r="C147" s="26"/>
      <c r="D147" s="26"/>
      <c r="E147" s="27"/>
      <c r="F147" s="26"/>
      <c r="G147" s="26"/>
      <c r="H147" s="27"/>
      <c r="I147" s="26"/>
      <c r="J147" s="26"/>
      <c r="K147" s="27"/>
    </row>
    <row r="148" spans="1:43" s="15" customFormat="1" ht="15.75" customHeight="1" thickBot="1">
      <c r="A148" s="30"/>
      <c r="B148" s="31" t="s">
        <v>98</v>
      </c>
      <c r="C148" s="53"/>
      <c r="D148" s="53"/>
      <c r="E148" s="32">
        <f>SUM(C148:D148)</f>
        <v>0</v>
      </c>
      <c r="F148" s="53"/>
      <c r="G148" s="53"/>
      <c r="H148" s="32">
        <f>SUM(F148:G148)</f>
        <v>0</v>
      </c>
      <c r="I148" s="32">
        <f>C148+F148</f>
        <v>0</v>
      </c>
      <c r="J148" s="32">
        <f>D148+G148</f>
        <v>0</v>
      </c>
      <c r="K148" s="33">
        <f>E148+H148</f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s="15" customFormat="1" ht="15.75" customHeight="1">
      <c r="A149" s="61"/>
      <c r="B149" s="13"/>
      <c r="C149" s="62"/>
      <c r="D149" s="62"/>
      <c r="E149" s="63"/>
      <c r="F149" s="62"/>
      <c r="G149" s="62"/>
      <c r="H149" s="63"/>
      <c r="I149" s="63"/>
      <c r="J149" s="63"/>
      <c r="K149" s="6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s="15" customFormat="1" ht="15.75" customHeight="1">
      <c r="A150" s="61"/>
      <c r="B150" s="92"/>
      <c r="C150" s="62"/>
      <c r="D150" s="62"/>
      <c r="E150" s="63"/>
      <c r="F150" s="62"/>
      <c r="G150" s="62"/>
      <c r="H150" s="63"/>
      <c r="I150" s="63"/>
      <c r="J150" s="63"/>
      <c r="K150" s="6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3:11" ht="16.5" thickBot="1">
      <c r="C151" s="26"/>
      <c r="D151" s="26"/>
      <c r="E151" s="27"/>
      <c r="F151" s="26"/>
      <c r="G151" s="26"/>
      <c r="H151" s="27"/>
      <c r="I151" s="26"/>
      <c r="J151" s="26"/>
      <c r="K151" s="27"/>
    </row>
    <row r="152" spans="1:11" ht="16.5" thickBot="1">
      <c r="A152" s="129" t="s">
        <v>72</v>
      </c>
      <c r="B152" s="130"/>
      <c r="C152" s="26"/>
      <c r="D152" s="26"/>
      <c r="E152" s="27"/>
      <c r="F152" s="26"/>
      <c r="G152" s="26"/>
      <c r="H152" s="27"/>
      <c r="I152" s="26"/>
      <c r="J152" s="26"/>
      <c r="K152" s="27"/>
    </row>
    <row r="153" spans="3:11" ht="9.75" customHeight="1" thickBot="1">
      <c r="C153" s="26"/>
      <c r="D153" s="26"/>
      <c r="E153" s="27"/>
      <c r="F153" s="26"/>
      <c r="G153" s="26"/>
      <c r="H153" s="27"/>
      <c r="I153" s="26"/>
      <c r="J153" s="26"/>
      <c r="K153" s="27"/>
    </row>
    <row r="154" spans="1:11" ht="15.75">
      <c r="A154" s="34">
        <v>723011</v>
      </c>
      <c r="B154" s="35" t="s">
        <v>73</v>
      </c>
      <c r="C154" s="54"/>
      <c r="D154" s="54"/>
      <c r="E154" s="36">
        <f aca="true" t="shared" si="19" ref="E154:E169">SUM(C154:D154)</f>
        <v>0</v>
      </c>
      <c r="F154" s="54">
        <v>100000</v>
      </c>
      <c r="G154" s="54"/>
      <c r="H154" s="36">
        <f>SUM(F154:G154)</f>
        <v>100000</v>
      </c>
      <c r="I154" s="36">
        <f>C154+F154</f>
        <v>100000</v>
      </c>
      <c r="J154" s="36">
        <f>D154+G154</f>
        <v>0</v>
      </c>
      <c r="K154" s="37">
        <f>E154+H154</f>
        <v>100000</v>
      </c>
    </row>
    <row r="155" spans="1:11" ht="15.75">
      <c r="A155" s="38">
        <v>723012</v>
      </c>
      <c r="B155" s="14" t="s">
        <v>74</v>
      </c>
      <c r="C155" s="55"/>
      <c r="D155" s="55"/>
      <c r="E155" s="39">
        <f t="shared" si="19"/>
        <v>0</v>
      </c>
      <c r="F155" s="55">
        <v>40000</v>
      </c>
      <c r="G155" s="55"/>
      <c r="H155" s="39">
        <f aca="true" t="shared" si="20" ref="H155:H169">SUM(F155:G155)</f>
        <v>40000</v>
      </c>
      <c r="I155" s="39">
        <f aca="true" t="shared" si="21" ref="I155:K169">C155+F155</f>
        <v>40000</v>
      </c>
      <c r="J155" s="39">
        <f t="shared" si="21"/>
        <v>0</v>
      </c>
      <c r="K155" s="40">
        <f t="shared" si="21"/>
        <v>40000</v>
      </c>
    </row>
    <row r="156" spans="1:11" ht="15.75">
      <c r="A156" s="38">
        <v>723013</v>
      </c>
      <c r="B156" s="14" t="s">
        <v>75</v>
      </c>
      <c r="C156" s="55"/>
      <c r="D156" s="55"/>
      <c r="E156" s="39">
        <f t="shared" si="19"/>
        <v>0</v>
      </c>
      <c r="F156" s="55">
        <v>130000</v>
      </c>
      <c r="G156" s="55"/>
      <c r="H156" s="39">
        <f t="shared" si="20"/>
        <v>130000</v>
      </c>
      <c r="I156" s="39">
        <f t="shared" si="21"/>
        <v>130000</v>
      </c>
      <c r="J156" s="39">
        <f t="shared" si="21"/>
        <v>0</v>
      </c>
      <c r="K156" s="40">
        <f t="shared" si="21"/>
        <v>130000</v>
      </c>
    </row>
    <row r="157" spans="1:11" ht="15.75">
      <c r="A157" s="38">
        <v>723019</v>
      </c>
      <c r="B157" s="14" t="s">
        <v>76</v>
      </c>
      <c r="C157" s="55"/>
      <c r="D157" s="55"/>
      <c r="E157" s="39">
        <f t="shared" si="19"/>
        <v>0</v>
      </c>
      <c r="F157" s="55">
        <v>160000</v>
      </c>
      <c r="G157" s="55"/>
      <c r="H157" s="39">
        <f t="shared" si="20"/>
        <v>160000</v>
      </c>
      <c r="I157" s="39">
        <f t="shared" si="21"/>
        <v>160000</v>
      </c>
      <c r="J157" s="39">
        <f t="shared" si="21"/>
        <v>0</v>
      </c>
      <c r="K157" s="40">
        <f t="shared" si="21"/>
        <v>160000</v>
      </c>
    </row>
    <row r="158" spans="1:11" ht="15.75">
      <c r="A158" s="38">
        <v>723111</v>
      </c>
      <c r="B158" s="14" t="s">
        <v>77</v>
      </c>
      <c r="C158" s="55"/>
      <c r="D158" s="55"/>
      <c r="E158" s="39">
        <f t="shared" si="19"/>
        <v>0</v>
      </c>
      <c r="F158" s="55"/>
      <c r="G158" s="55"/>
      <c r="H158" s="39">
        <f t="shared" si="20"/>
        <v>0</v>
      </c>
      <c r="I158" s="39">
        <f t="shared" si="21"/>
        <v>0</v>
      </c>
      <c r="J158" s="39">
        <f t="shared" si="21"/>
        <v>0</v>
      </c>
      <c r="K158" s="40">
        <f t="shared" si="21"/>
        <v>0</v>
      </c>
    </row>
    <row r="159" spans="1:11" ht="15.75">
      <c r="A159" s="38">
        <v>723116</v>
      </c>
      <c r="B159" s="14" t="s">
        <v>78</v>
      </c>
      <c r="C159" s="55"/>
      <c r="D159" s="55"/>
      <c r="E159" s="39">
        <f t="shared" si="19"/>
        <v>0</v>
      </c>
      <c r="F159" s="55"/>
      <c r="G159" s="55"/>
      <c r="H159" s="39">
        <f t="shared" si="20"/>
        <v>0</v>
      </c>
      <c r="I159" s="39">
        <f t="shared" si="21"/>
        <v>0</v>
      </c>
      <c r="J159" s="39">
        <f t="shared" si="21"/>
        <v>0</v>
      </c>
      <c r="K159" s="40">
        <f t="shared" si="21"/>
        <v>0</v>
      </c>
    </row>
    <row r="160" spans="1:11" ht="15.75">
      <c r="A160" s="38">
        <v>723119</v>
      </c>
      <c r="B160" s="14" t="s">
        <v>79</v>
      </c>
      <c r="C160" s="55"/>
      <c r="D160" s="55"/>
      <c r="E160" s="39">
        <f t="shared" si="19"/>
        <v>0</v>
      </c>
      <c r="F160" s="55">
        <v>120000</v>
      </c>
      <c r="G160" s="55"/>
      <c r="H160" s="39">
        <f t="shared" si="20"/>
        <v>120000</v>
      </c>
      <c r="I160" s="39">
        <f t="shared" si="21"/>
        <v>120000</v>
      </c>
      <c r="J160" s="39">
        <f t="shared" si="21"/>
        <v>0</v>
      </c>
      <c r="K160" s="40">
        <f t="shared" si="21"/>
        <v>120000</v>
      </c>
    </row>
    <row r="161" spans="1:11" ht="15.75">
      <c r="A161" s="38">
        <v>723412</v>
      </c>
      <c r="B161" s="14" t="s">
        <v>80</v>
      </c>
      <c r="C161" s="55"/>
      <c r="D161" s="55"/>
      <c r="E161" s="39">
        <f t="shared" si="19"/>
        <v>0</v>
      </c>
      <c r="F161" s="55"/>
      <c r="G161" s="55"/>
      <c r="H161" s="39">
        <f t="shared" si="20"/>
        <v>0</v>
      </c>
      <c r="I161" s="39">
        <f t="shared" si="21"/>
        <v>0</v>
      </c>
      <c r="J161" s="39">
        <f t="shared" si="21"/>
        <v>0</v>
      </c>
      <c r="K161" s="40">
        <f t="shared" si="21"/>
        <v>0</v>
      </c>
    </row>
    <row r="162" spans="1:11" ht="15.75">
      <c r="A162" s="38">
        <v>723519</v>
      </c>
      <c r="B162" s="14" t="s">
        <v>81</v>
      </c>
      <c r="C162" s="55"/>
      <c r="D162" s="55"/>
      <c r="E162" s="39">
        <f t="shared" si="19"/>
        <v>0</v>
      </c>
      <c r="F162" s="55">
        <v>30000</v>
      </c>
      <c r="G162" s="55"/>
      <c r="H162" s="39">
        <f t="shared" si="20"/>
        <v>30000</v>
      </c>
      <c r="I162" s="39">
        <f t="shared" si="21"/>
        <v>30000</v>
      </c>
      <c r="J162" s="39">
        <f t="shared" si="21"/>
        <v>0</v>
      </c>
      <c r="K162" s="40">
        <f t="shared" si="21"/>
        <v>30000</v>
      </c>
    </row>
    <row r="163" spans="1:11" ht="15.75">
      <c r="A163" s="38">
        <v>723911</v>
      </c>
      <c r="B163" s="14" t="s">
        <v>82</v>
      </c>
      <c r="C163" s="55"/>
      <c r="D163" s="55"/>
      <c r="E163" s="39">
        <f t="shared" si="19"/>
        <v>0</v>
      </c>
      <c r="F163" s="55">
        <v>100000</v>
      </c>
      <c r="G163" s="55"/>
      <c r="H163" s="39">
        <f t="shared" si="20"/>
        <v>100000</v>
      </c>
      <c r="I163" s="39">
        <f t="shared" si="21"/>
        <v>100000</v>
      </c>
      <c r="J163" s="39">
        <f t="shared" si="21"/>
        <v>0</v>
      </c>
      <c r="K163" s="40">
        <f t="shared" si="21"/>
        <v>100000</v>
      </c>
    </row>
    <row r="164" spans="1:11" ht="15.75">
      <c r="A164" s="56"/>
      <c r="B164" s="57"/>
      <c r="C164" s="55"/>
      <c r="D164" s="55"/>
      <c r="E164" s="39">
        <f t="shared" si="19"/>
        <v>0</v>
      </c>
      <c r="F164" s="55"/>
      <c r="G164" s="55"/>
      <c r="H164" s="39">
        <f t="shared" si="20"/>
        <v>0</v>
      </c>
      <c r="I164" s="39">
        <f t="shared" si="21"/>
        <v>0</v>
      </c>
      <c r="J164" s="39">
        <f t="shared" si="21"/>
        <v>0</v>
      </c>
      <c r="K164" s="40">
        <f t="shared" si="21"/>
        <v>0</v>
      </c>
    </row>
    <row r="165" spans="1:11" ht="15.75">
      <c r="A165" s="56"/>
      <c r="B165" s="57"/>
      <c r="C165" s="55"/>
      <c r="D165" s="55"/>
      <c r="E165" s="39">
        <f t="shared" si="19"/>
        <v>0</v>
      </c>
      <c r="F165" s="55"/>
      <c r="G165" s="55"/>
      <c r="H165" s="39">
        <f>SUM(F165:G165)</f>
        <v>0</v>
      </c>
      <c r="I165" s="39">
        <f t="shared" si="21"/>
        <v>0</v>
      </c>
      <c r="J165" s="39">
        <f t="shared" si="21"/>
        <v>0</v>
      </c>
      <c r="K165" s="40">
        <f t="shared" si="21"/>
        <v>0</v>
      </c>
    </row>
    <row r="166" spans="1:11" ht="15.75">
      <c r="A166" s="56"/>
      <c r="B166" s="57"/>
      <c r="C166" s="55"/>
      <c r="D166" s="55"/>
      <c r="E166" s="39">
        <f t="shared" si="19"/>
        <v>0</v>
      </c>
      <c r="F166" s="55"/>
      <c r="G166" s="55"/>
      <c r="H166" s="39">
        <f>SUM(F166:G166)</f>
        <v>0</v>
      </c>
      <c r="I166" s="39">
        <f t="shared" si="21"/>
        <v>0</v>
      </c>
      <c r="J166" s="39">
        <f t="shared" si="21"/>
        <v>0</v>
      </c>
      <c r="K166" s="40">
        <f t="shared" si="21"/>
        <v>0</v>
      </c>
    </row>
    <row r="167" spans="1:11" ht="15.75">
      <c r="A167" s="56"/>
      <c r="B167" s="57"/>
      <c r="C167" s="55"/>
      <c r="D167" s="55"/>
      <c r="E167" s="39">
        <f t="shared" si="19"/>
        <v>0</v>
      </c>
      <c r="F167" s="55"/>
      <c r="G167" s="55"/>
      <c r="H167" s="39">
        <f>SUM(F167:G167)</f>
        <v>0</v>
      </c>
      <c r="I167" s="39">
        <f t="shared" si="21"/>
        <v>0</v>
      </c>
      <c r="J167" s="39">
        <f t="shared" si="21"/>
        <v>0</v>
      </c>
      <c r="K167" s="40">
        <f t="shared" si="21"/>
        <v>0</v>
      </c>
    </row>
    <row r="168" spans="1:11" ht="15.75">
      <c r="A168" s="56"/>
      <c r="B168" s="57"/>
      <c r="C168" s="55"/>
      <c r="D168" s="55"/>
      <c r="E168" s="39">
        <f t="shared" si="19"/>
        <v>0</v>
      </c>
      <c r="F168" s="55"/>
      <c r="G168" s="55"/>
      <c r="H168" s="39">
        <f t="shared" si="20"/>
        <v>0</v>
      </c>
      <c r="I168" s="39">
        <f t="shared" si="21"/>
        <v>0</v>
      </c>
      <c r="J168" s="39">
        <f t="shared" si="21"/>
        <v>0</v>
      </c>
      <c r="K168" s="40">
        <f t="shared" si="21"/>
        <v>0</v>
      </c>
    </row>
    <row r="169" spans="1:11" ht="15.75">
      <c r="A169" s="56"/>
      <c r="B169" s="57"/>
      <c r="C169" s="55"/>
      <c r="D169" s="55"/>
      <c r="E169" s="39">
        <f t="shared" si="19"/>
        <v>0</v>
      </c>
      <c r="F169" s="55"/>
      <c r="G169" s="55"/>
      <c r="H169" s="39">
        <f t="shared" si="20"/>
        <v>0</v>
      </c>
      <c r="I169" s="39">
        <f t="shared" si="21"/>
        <v>0</v>
      </c>
      <c r="J169" s="39">
        <f t="shared" si="21"/>
        <v>0</v>
      </c>
      <c r="K169" s="40">
        <f t="shared" si="21"/>
        <v>0</v>
      </c>
    </row>
    <row r="170" spans="1:11" ht="15.75">
      <c r="A170" s="131" t="s">
        <v>83</v>
      </c>
      <c r="B170" s="132"/>
      <c r="C170" s="41">
        <f>SUM(C154:C169)</f>
        <v>0</v>
      </c>
      <c r="D170" s="41">
        <f aca="true" t="shared" si="22" ref="D170:K170">SUM(D154:D169)</f>
        <v>0</v>
      </c>
      <c r="E170" s="41">
        <f t="shared" si="22"/>
        <v>0</v>
      </c>
      <c r="F170" s="41">
        <f t="shared" si="22"/>
        <v>680000</v>
      </c>
      <c r="G170" s="41">
        <f t="shared" si="22"/>
        <v>0</v>
      </c>
      <c r="H170" s="41">
        <f t="shared" si="22"/>
        <v>680000</v>
      </c>
      <c r="I170" s="41">
        <f t="shared" si="22"/>
        <v>680000</v>
      </c>
      <c r="J170" s="41">
        <f t="shared" si="22"/>
        <v>0</v>
      </c>
      <c r="K170" s="42">
        <f t="shared" si="22"/>
        <v>680000</v>
      </c>
    </row>
    <row r="171" spans="1:11" ht="15.75">
      <c r="A171" s="38">
        <v>725111</v>
      </c>
      <c r="B171" s="14" t="s">
        <v>84</v>
      </c>
      <c r="C171" s="55"/>
      <c r="D171" s="55"/>
      <c r="E171" s="39">
        <f>SUM(C171:D171)</f>
        <v>0</v>
      </c>
      <c r="F171" s="55"/>
      <c r="G171" s="55"/>
      <c r="H171" s="39">
        <f>SUM(F171:G171)</f>
        <v>0</v>
      </c>
      <c r="I171" s="39">
        <f>C171+F171</f>
        <v>0</v>
      </c>
      <c r="J171" s="39">
        <f>D171+G171</f>
        <v>0</v>
      </c>
      <c r="K171" s="40">
        <f>E171+H171</f>
        <v>0</v>
      </c>
    </row>
    <row r="172" spans="1:11" ht="15.75">
      <c r="A172" s="38">
        <v>725939</v>
      </c>
      <c r="B172" s="14" t="s">
        <v>85</v>
      </c>
      <c r="C172" s="55"/>
      <c r="D172" s="55"/>
      <c r="E172" s="39">
        <f>SUM(C172:D172)</f>
        <v>0</v>
      </c>
      <c r="F172" s="55"/>
      <c r="G172" s="55"/>
      <c r="H172" s="39">
        <f>SUM(F172:G172)</f>
        <v>0</v>
      </c>
      <c r="I172" s="39">
        <f aca="true" t="shared" si="23" ref="I172:K174">C172+F172</f>
        <v>0</v>
      </c>
      <c r="J172" s="39">
        <f t="shared" si="23"/>
        <v>0</v>
      </c>
      <c r="K172" s="40">
        <f t="shared" si="23"/>
        <v>0</v>
      </c>
    </row>
    <row r="173" spans="1:11" ht="15.75">
      <c r="A173" s="38">
        <v>725941</v>
      </c>
      <c r="B173" s="14" t="s">
        <v>86</v>
      </c>
      <c r="C173" s="55"/>
      <c r="D173" s="55"/>
      <c r="E173" s="39">
        <f>SUM(C173:D173)</f>
        <v>0</v>
      </c>
      <c r="F173" s="55"/>
      <c r="G173" s="55"/>
      <c r="H173" s="39">
        <f>SUM(F173:G173)</f>
        <v>0</v>
      </c>
      <c r="I173" s="39">
        <f t="shared" si="23"/>
        <v>0</v>
      </c>
      <c r="J173" s="39">
        <f t="shared" si="23"/>
        <v>0</v>
      </c>
      <c r="K173" s="40">
        <f t="shared" si="23"/>
        <v>0</v>
      </c>
    </row>
    <row r="174" spans="1:11" ht="15.75">
      <c r="A174" s="56"/>
      <c r="B174" s="57"/>
      <c r="C174" s="55"/>
      <c r="D174" s="55"/>
      <c r="E174" s="39">
        <f>SUM(C174:D174)</f>
        <v>0</v>
      </c>
      <c r="F174" s="55"/>
      <c r="G174" s="55"/>
      <c r="H174" s="39">
        <f>SUM(F174:G174)</f>
        <v>0</v>
      </c>
      <c r="I174" s="39">
        <f t="shared" si="23"/>
        <v>0</v>
      </c>
      <c r="J174" s="39">
        <f t="shared" si="23"/>
        <v>0</v>
      </c>
      <c r="K174" s="40">
        <f t="shared" si="23"/>
        <v>0</v>
      </c>
    </row>
    <row r="175" spans="1:11" ht="16.5" thickBot="1">
      <c r="A175" s="122" t="s">
        <v>83</v>
      </c>
      <c r="B175" s="123"/>
      <c r="C175" s="43">
        <f aca="true" t="shared" si="24" ref="C175:K175">SUM(C171:C174)</f>
        <v>0</v>
      </c>
      <c r="D175" s="43">
        <f t="shared" si="24"/>
        <v>0</v>
      </c>
      <c r="E175" s="43">
        <f t="shared" si="24"/>
        <v>0</v>
      </c>
      <c r="F175" s="43">
        <f t="shared" si="24"/>
        <v>0</v>
      </c>
      <c r="G175" s="43">
        <f t="shared" si="24"/>
        <v>0</v>
      </c>
      <c r="H175" s="43">
        <f t="shared" si="24"/>
        <v>0</v>
      </c>
      <c r="I175" s="43">
        <f t="shared" si="24"/>
        <v>0</v>
      </c>
      <c r="J175" s="43">
        <f t="shared" si="24"/>
        <v>0</v>
      </c>
      <c r="K175" s="44">
        <f t="shared" si="24"/>
        <v>0</v>
      </c>
    </row>
    <row r="176" spans="1:11" ht="15.75">
      <c r="A176" s="113"/>
      <c r="B176" s="113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1:11" ht="15.75">
      <c r="A177" s="106">
        <v>741117</v>
      </c>
      <c r="B177" s="106" t="s">
        <v>101</v>
      </c>
      <c r="C177" s="41">
        <v>35930160</v>
      </c>
      <c r="D177" s="41"/>
      <c r="E177" s="41">
        <v>35930160</v>
      </c>
      <c r="F177" s="41"/>
      <c r="G177" s="41"/>
      <c r="H177" s="41"/>
      <c r="I177" s="41"/>
      <c r="J177" s="41"/>
      <c r="K177" s="41"/>
    </row>
    <row r="178" spans="1:11" ht="16.5" thickBot="1">
      <c r="A178" s="107"/>
      <c r="B178" s="107"/>
      <c r="C178" s="43"/>
      <c r="D178" s="43"/>
      <c r="E178" s="43"/>
      <c r="F178" s="43"/>
      <c r="G178" s="43"/>
      <c r="H178" s="43"/>
      <c r="I178" s="43"/>
      <c r="J178" s="43"/>
      <c r="K178" s="43"/>
    </row>
    <row r="179" spans="1:11" ht="16.5" thickBot="1">
      <c r="A179" s="114"/>
      <c r="B179" s="114" t="s">
        <v>83</v>
      </c>
      <c r="C179" s="115">
        <v>35930160</v>
      </c>
      <c r="D179" s="115">
        <f>D177+0</f>
        <v>0</v>
      </c>
      <c r="E179" s="115">
        <v>35930160</v>
      </c>
      <c r="F179" s="115"/>
      <c r="G179" s="115"/>
      <c r="H179" s="115"/>
      <c r="I179" s="115"/>
      <c r="J179" s="115"/>
      <c r="K179" s="115"/>
    </row>
    <row r="180" spans="1:11" ht="15.75">
      <c r="A180" s="110"/>
      <c r="B180" s="110"/>
      <c r="C180" s="111"/>
      <c r="D180" s="111"/>
      <c r="E180" s="112"/>
      <c r="F180" s="111"/>
      <c r="G180" s="111"/>
      <c r="H180" s="112"/>
      <c r="I180" s="111"/>
      <c r="J180" s="111"/>
      <c r="K180" s="112"/>
    </row>
    <row r="181" spans="1:11" ht="16.5" thickBot="1">
      <c r="A181" s="124" t="s">
        <v>71</v>
      </c>
      <c r="B181" s="125"/>
      <c r="C181" s="109">
        <v>35930160</v>
      </c>
      <c r="D181" s="109">
        <f aca="true" t="shared" si="25" ref="D181:J181">SUM(D175,D170)</f>
        <v>0</v>
      </c>
      <c r="E181" s="109">
        <v>35930160</v>
      </c>
      <c r="F181" s="109">
        <f t="shared" si="25"/>
        <v>680000</v>
      </c>
      <c r="G181" s="109">
        <f t="shared" si="25"/>
        <v>0</v>
      </c>
      <c r="H181" s="109">
        <f t="shared" si="25"/>
        <v>680000</v>
      </c>
      <c r="I181" s="109">
        <v>36610160</v>
      </c>
      <c r="J181" s="109">
        <f t="shared" si="25"/>
        <v>0</v>
      </c>
      <c r="K181" s="108">
        <v>36610160</v>
      </c>
    </row>
    <row r="185" spans="2:8" ht="15.75">
      <c r="B185" s="92"/>
      <c r="C185" s="62"/>
      <c r="D185" s="62"/>
      <c r="E185" s="63"/>
      <c r="F185" s="62"/>
      <c r="G185" s="62"/>
      <c r="H185" s="63"/>
    </row>
    <row r="188" spans="9:10" ht="15.75">
      <c r="I188" s="93" t="s">
        <v>95</v>
      </c>
      <c r="J188" s="93"/>
    </row>
    <row r="189" ht="15.75">
      <c r="G189" s="2" t="s">
        <v>102</v>
      </c>
    </row>
    <row r="190" spans="8:11" ht="15.75">
      <c r="H190" s="94" t="s">
        <v>96</v>
      </c>
      <c r="I190" s="94"/>
      <c r="J190" s="94"/>
      <c r="K190" s="94"/>
    </row>
  </sheetData>
  <sheetProtection/>
  <mergeCells count="27">
    <mergeCell ref="A1:B1"/>
    <mergeCell ref="C1:K1"/>
    <mergeCell ref="C2:E2"/>
    <mergeCell ref="F2:H2"/>
    <mergeCell ref="I2:K2"/>
    <mergeCell ref="A53:B53"/>
    <mergeCell ref="A69:B69"/>
    <mergeCell ref="A82:B82"/>
    <mergeCell ref="A11:B11"/>
    <mergeCell ref="A19:B19"/>
    <mergeCell ref="A24:B24"/>
    <mergeCell ref="A26:B26"/>
    <mergeCell ref="A37:B37"/>
    <mergeCell ref="A96:B96"/>
    <mergeCell ref="A103:B103"/>
    <mergeCell ref="A108:B108"/>
    <mergeCell ref="A113:B113"/>
    <mergeCell ref="A118:B118"/>
    <mergeCell ref="A131:B131"/>
    <mergeCell ref="D142:J142"/>
    <mergeCell ref="A143:B143"/>
    <mergeCell ref="A175:B175"/>
    <mergeCell ref="A181:B181"/>
    <mergeCell ref="A145:B145"/>
    <mergeCell ref="D146:J146"/>
    <mergeCell ref="A152:B152"/>
    <mergeCell ref="A170:B170"/>
  </mergeCells>
  <printOptions/>
  <pageMargins left="0.75" right="0.75" top="1" bottom="1" header="0.5" footer="0.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Fondacija za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seven</cp:lastModifiedBy>
  <cp:lastPrinted>2020-04-21T16:55:29Z</cp:lastPrinted>
  <dcterms:created xsi:type="dcterms:W3CDTF">2008-11-18T09:56:02Z</dcterms:created>
  <dcterms:modified xsi:type="dcterms:W3CDTF">2020-11-27T10:34:23Z</dcterms:modified>
  <cp:category/>
  <cp:version/>
  <cp:contentType/>
  <cp:contentStatus/>
</cp:coreProperties>
</file>